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74" documentId="120_S{2AC9BD13-BADA-5192-A53E-5A8FF88502F6}" xr6:coauthVersionLast="47" xr6:coauthVersionMax="47" xr10:uidLastSave="{F8BEB97B-2B16-407E-9422-E49981F501E1}"/>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4" i="3"/>
  <c r="D9"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<sst xmlns="http://schemas.openxmlformats.org/spreadsheetml/2006/main" count="180281" uniqueCount="39125">
  <si>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</si>
  <si>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</si>
  <si>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</si>
  <si>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</si>
  <si>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</si>
  <si>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</si>
  <si>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</si>
  <si>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</si>
  <si>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</si>
  <si>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</si>
  <si>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</si>
  <si>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</si>
  <si>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</si>
  <si>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</si>
  <si>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</si>
  <si>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</si>
  <si>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</si>
  <si>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</si>
  <si>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</si>
  <si>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</si>
  <si>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</si>
  <si>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</si>
  <si>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</si>
  <si>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</si>
  <si>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</si>
  <si>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</si>
  <si>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</si>
  <si>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</si>
  <si>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</si>
  <si>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</si>
  <si>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</si>
  <si>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</si>
  <si>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</si>
  <si>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</si>
  <si>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</si>
  <si>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</si>
  <si>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</si>
  <si>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</si>
  <si>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</si>
  <si>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</si>
  <si>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</si>
  <si>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</si>
  <si>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</si>
  <si>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</si>
  <si>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</si>
  <si>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</si>
  <si>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</si>
  <si>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</si>
  <si>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</si>
  <si>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</si>
  <si>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</si>
  <si>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</si>
  <si>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</si>
  <si>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</si>
  <si>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</si>
  <si>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</si>
  <si>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</si>
  <si>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</si>
  <si>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</si>
  <si>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</si>
  <si>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</si>
  <si>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</si>
  <si>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</si>
  <si>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</si>
  <si>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</si>
  <si>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</si>
  <si>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</si>
  <si>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</si>
  <si>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</si>
  <si>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</si>
  <si>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</si>
  <si>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</si>
  <si>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</si>
  <si>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</si>
  <si>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</si>
  <si>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</si>
  <si>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</si>
  <si>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</si>
  <si>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</si>
  <si>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</si>
  <si>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</si>
  <si>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</si>
  <si>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</si>
  <si>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</si>
  <si>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</si>
  <si>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</si>
  <si>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</si>
  <si>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</si>
  <si>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</si>
  <si>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</si>
  <si>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</si>
  <si>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</si>
  <si>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</si>
  <si>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</si>
  <si>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</si>
  <si>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</si>
  <si>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</si>
  <si>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</si>
  <si>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</si>
  <si>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</si>
  <si>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</si>
  <si>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</si>
  <si>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</si>
  <si>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</si>
  <si>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</si>
  <si>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</si>
  <si>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</si>
  <si>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</si>
  <si>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</si>
  <si>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</si>
  <si>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</si>
  <si>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</si>
  <si>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</si>
  <si>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</si>
  <si>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</si>
  <si>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</si>
  <si>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</si>
  <si>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</si>
  <si>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</si>
  <si>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</si>
  <si>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</si>
  <si>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</si>
  <si>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</si>
  <si>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</si>
  <si>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</si>
  <si>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</si>
  <si>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</si>
  <si>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</si>
  <si>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</si>
  <si>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</si>
  <si>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</si>
  <si>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</si>
  <si>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</si>
  <si>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</si>
  <si>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</si>
  <si>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</si>
  <si>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</si>
  <si>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</si>
  <si>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</si>
  <si>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</si>
  <si>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</si>
  <si>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</si>
  <si>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</si>
  <si>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</si>
  <si>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</si>
  <si>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</si>
  <si>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</si>
  <si>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</si>
  <si>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</si>
  <si>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</si>
  <si>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</si>
  <si>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</si>
  <si>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</si>
  <si>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</si>
  <si>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</si>
  <si>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</si>
  <si>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</si>
  <si>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</si>
  <si>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</si>
  <si>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</si>
  <si>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</si>
  <si>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</si>
  <si>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</si>
  <si>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</si>
  <si>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</si>
  <si>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</si>
  <si>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</si>
  <si>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</si>
  <si>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</si>
  <si>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</si>
  <si>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</si>
  <si>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</si>
  <si>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</si>
  <si>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</si>
  <si>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</si>
  <si>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</si>
  <si>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</si>
  <si>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</si>
  <si>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</si>
  <si>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</si>
  <si>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</si>
  <si>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</si>
  <si>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</si>
  <si>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</si>
  <si>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</si>
  <si>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</si>
  <si>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</si>
  <si>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</si>
  <si>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</si>
  <si>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</si>
  <si>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</si>
  <si>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</si>
  <si>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</si>
  <si>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</si>
  <si>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</si>
  <si>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</si>
  <si>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</si>
  <si>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</si>
  <si>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</si>
  <si>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</si>
  <si>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</si>
  <si>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</si>
  <si>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</si>
  <si>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</si>
  <si>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</si>
  <si>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</si>
  <si>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</si>
  <si>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</si>
  <si>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</si>
  <si>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</si>
  <si>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</si>
  <si>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</si>
  <si>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</si>
  <si>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</si>
  <si>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</si>
  <si>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</si>
  <si>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</si>
  <si>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</si>
  <si>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</si>
  <si>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</si>
  <si>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</si>
  <si>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</si>
  <si>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</si>
  <si>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</si>
  <si>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</si>
  <si>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</si>
  <si>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</si>
  <si>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</si>
  <si>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</si>
  <si>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</si>
  <si>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</si>
  <si>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</si>
  <si>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</si>
  <si>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</si>
  <si>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</si>
  <si>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</si>
  <si>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</si>
  <si>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</si>
  <si>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</si>
  <si>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</si>
  <si>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</si>
  <si>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</si>
  <si>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</si>
  <si>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</si>
  <si>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</si>
  <si>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</si>
  <si>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</si>
  <si>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</si>
  <si>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</si>
  <si>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</si>
  <si>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</si>
  <si>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</si>
  <si>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</si>
  <si>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</si>
  <si>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</si>
  <si>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</si>
  <si>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</si>
  <si>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</si>
  <si>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</si>
  <si>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</si>
  <si>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</si>
  <si>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</si>
  <si>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</si>
  <si>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</si>
  <si>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</si>
  <si>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</si>
  <si>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</si>
  <si>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</si>
  <si>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</si>
  <si>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</si>
  <si>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</si>
  <si>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</si>
  <si>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</si>
  <si>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</si>
  <si>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</si>
  <si>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</si>
  <si>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</si>
  <si>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</si>
  <si>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</si>
  <si>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</si>
  <si>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</si>
  <si>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</si>
  <si>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</si>
  <si>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</si>
  <si>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</si>
  <si>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</si>
  <si>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</si>
  <si>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</si>
  <si>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</si>
  <si>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</si>
  <si>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</si>
  <si>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</si>
  <si>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</si>
  <si>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</si>
  <si>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</si>
  <si>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</si>
  <si>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</si>
  <si>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</si>
  <si>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</si>
  <si>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</si>
  <si>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</si>
  <si>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</si>
  <si>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</si>
  <si>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</si>
  <si>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</si>
  <si>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</si>
  <si>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</si>
  <si>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</si>
  <si>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</si>
  <si>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</si>
  <si>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</si>
  <si>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</si>
  <si>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</si>
  <si>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</si>
  <si>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</si>
  <si>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</si>
  <si>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</si>
  <si>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</si>
  <si>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</si>
  <si>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</si>
  <si>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</si>
  <si>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</si>
  <si>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</si>
  <si>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</si>
  <si>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</si>
  <si>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</si>
  <si>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</si>
  <si>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</si>
  <si>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</si>
  <si>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</si>
  <si>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</si>
  <si>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</si>
  <si>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</si>
  <si>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</si>
  <si>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</si>
  <si>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</si>
  <si>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</si>
  <si>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</si>
  <si>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</si>
  <si>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</si>
  <si>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</si>
  <si>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</si>
  <si>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</si>
  <si>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</si>
  <si>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</si>
  <si>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</si>
  <si>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</si>
  <si>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</si>
  <si>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</si>
  <si>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</si>
  <si>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</si>
  <si>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</si>
  <si>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</si>
  <si>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</si>
  <si>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</si>
  <si>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</si>
  <si>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</si>
  <si>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</si>
  <si>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</si>
  <si>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</si>
  <si>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</si>
  <si>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</si>
  <si>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</si>
  <si>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</si>
  <si>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</si>
  <si>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</si>
  <si>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</si>
  <si>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</si>
  <si>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</si>
  <si>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</si>
  <si>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</si>
  <si>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</si>
  <si>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</si>
  <si>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</si>
  <si>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</si>
  <si>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</si>
  <si>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</si>
  <si>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</si>
  <si>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</si>
  <si>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</si>
  <si>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</si>
  <si>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</si>
  <si>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</si>
  <si>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</si>
  <si>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</si>
  <si>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</si>
  <si>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</si>
  <si>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</si>
  <si>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</si>
  <si>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</si>
  <si>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</si>
  <si>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</si>
  <si>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</si>
  <si>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</si>
  <si>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</si>
  <si>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</si>
  <si>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</si>
  <si>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</si>
  <si>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</si>
  <si>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</si>
  <si>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</si>
  <si>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</si>
  <si>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</si>
  <si>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</si>
  <si>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</si>
  <si>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</si>
  <si>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</si>
  <si>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</si>
  <si>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</si>
  <si>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</si>
  <si>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</si>
  <si>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</si>
  <si>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</si>
  <si>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</si>
  <si>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</si>
  <si>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</si>
  <si>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</si>
  <si>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</si>
  <si>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</si>
  <si>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</si>
  <si>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</si>
  <si>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</si>
  <si>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</si>
  <si>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</si>
  <si>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</si>
  <si>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</si>
  <si>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</si>
  <si>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</si>
  <si>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</si>
  <si>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</si>
  <si>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</si>
  <si>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</si>
  <si>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</si>
  <si>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</si>
  <si>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</si>
  <si>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</si>
  <si>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</si>
  <si>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</si>
  <si>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</si>
  <si>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</si>
  <si>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</si>
  <si>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</si>
  <si>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</si>
  <si>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</si>
  <si>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</si>
  <si>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</si>
  <si>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</si>
  <si>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</si>
  <si>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</si>
  <si>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</si>
  <si>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</si>
  <si>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</si>
  <si>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</si>
  <si>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</si>
  <si>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</si>
  <si>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</si>
  <si>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</si>
  <si>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</si>
  <si>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</si>
  <si>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</si>
  <si>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</si>
  <si>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</si>
  <si>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</si>
  <si>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</si>
  <si>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</si>
  <si>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</si>
  <si>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</si>
  <si>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</si>
  <si>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</si>
  <si>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</si>
  <si>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</si>
  <si>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</si>
  <si>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</si>
  <si>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</si>
  <si>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</si>
  <si>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</si>
  <si>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</si>
  <si>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</si>
  <si>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</si>
  <si>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</si>
  <si>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</si>
  <si>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</si>
  <si>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</si>
  <si>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</si>
  <si>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</si>
  <si>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</si>
  <si>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</si>
  <si>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</si>
  <si>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</si>
  <si>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</si>
  <si>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</si>
  <si>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</si>
  <si>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</si>
  <si>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</si>
  <si>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</si>
  <si>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</si>
  <si>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</si>
  <si>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</si>
  <si>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</si>
  <si>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</si>
  <si>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</si>
  <si>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</si>
  <si>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</si>
  <si>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</si>
  <si>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</si>
  <si>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</si>
  <si>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</si>
  <si>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</si>
  <si>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</si>
  <si>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</si>
  <si>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</si>
  <si>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</si>
  <si>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</si>
  <si>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</si>
  <si>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</si>
  <si>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</si>
  <si>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</si>
  <si>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</si>
  <si>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</si>
  <si>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</si>
  <si>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</si>
  <si>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</si>
  <si>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</si>
  <si>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</si>
  <si>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</si>
  <si>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</si>
  <si>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</si>
  <si>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</si>
  <si>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</si>
  <si>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</si>
  <si>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</si>
  <si>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</si>
  <si>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</si>
  <si>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</si>
  <si>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</si>
  <si>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</si>
  <si>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</si>
  <si>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</si>
  <si>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</si>
  <si>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</si>
  <si>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</si>
  <si>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</si>
  <si>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</si>
  <si>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</si>
  <si>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</si>
  <si>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</si>
  <si>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</si>
  <si>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</si>
  <si>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</si>
  <si>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</si>
  <si>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</si>
  <si>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</si>
  <si>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</si>
  <si>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</si>
  <si>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</si>
  <si>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</si>
  <si>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</si>
  <si>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</si>
  <si>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</si>
  <si>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</si>
  <si>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</si>
  <si>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</si>
  <si>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</si>
  <si>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</si>
  <si>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</si>
  <si>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</si>
  <si>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</si>
  <si>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</si>
  <si>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</si>
  <si>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</si>
  <si>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</si>
  <si>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</si>
  <si>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</si>
  <si>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</si>
  <si>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</si>
  <si>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</si>
  <si>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</si>
  <si>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</si>
  <si>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</si>
  <si>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</si>
  <si>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</si>
  <si>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</si>
  <si>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</si>
  <si>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</si>
  <si>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</si>
  <si>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</si>
  <si>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</si>
  <si>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</si>
  <si>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</si>
  <si>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</si>
  <si>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</si>
  <si>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</si>
  <si>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</si>
  <si>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</si>
  <si>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</si>
  <si>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</si>
  <si>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</si>
  <si>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</si>
  <si>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</si>
  <si>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</si>
  <si>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</si>
  <si>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</si>
  <si>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</si>
  <si>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</si>
  <si>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</si>
  <si>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</si>
  <si>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</si>
  <si>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</si>
  <si>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</si>
  <si>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</si>
  <si>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</si>
  <si>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</si>
  <si>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</si>
  <si>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</si>
  <si>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</si>
  <si>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</si>
  <si>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</si>
  <si>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</si>
  <si>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</si>
  <si>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</si>
  <si>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</si>
  <si>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</si>
  <si>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</si>
  <si>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</si>
  <si>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</si>
  <si>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</si>
  <si>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</si>
  <si>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</si>
  <si>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</si>
  <si>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</si>
  <si>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</si>
  <si>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</si>
  <si>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</si>
  <si>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</si>
  <si>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</si>
  <si>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</si>
  <si>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</si>
  <si>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</si>
  <si>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</si>
  <si>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</si>
  <si>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</si>
  <si>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</si>
  <si>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</si>
  <si>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</si>
  <si>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</si>
  <si>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</si>
  <si>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</si>
  <si>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</si>
  <si>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</si>
  <si>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</si>
  <si>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</si>
  <si>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</si>
  <si>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</si>
  <si>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</si>
  <si>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</si>
  <si>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</si>
  <si>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</si>
  <si>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</si>
  <si>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</si>
  <si>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</si>
  <si>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</si>
  <si>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</si>
  <si>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</si>
  <si>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</si>
  <si>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</si>
  <si>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</si>
  <si>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</si>
  <si>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</si>
  <si>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</si>
  <si>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</si>
  <si>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</si>
  <si>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</si>
  <si>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</si>
  <si>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</si>
  <si>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</si>
  <si>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</si>
  <si>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</si>
  <si>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</si>
  <si>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</si>
  <si>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</si>
  <si>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</si>
  <si>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</si>
  <si>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</si>
  <si>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</si>
  <si>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</si>
  <si>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</si>
  <si>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</si>
  <si>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</si>
  <si>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</si>
  <si>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</si>
  <si>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</si>
  <si>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</si>
  <si>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</si>
  <si>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</si>
  <si>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</si>
  <si>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</si>
  <si>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</si>
  <si>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</si>
  <si>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</si>
  <si>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</si>
  <si>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</si>
  <si>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</si>
  <si>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</si>
  <si>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</si>
  <si>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</si>
  <si>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</si>
  <si>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</si>
  <si>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</si>
  <si>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</si>
  <si>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</si>
  <si>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</si>
  <si>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</si>
  <si>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</si>
  <si>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</si>
  <si>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</si>
  <si>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</si>
  <si>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</si>
  <si>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</si>
  <si>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</si>
  <si>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</si>
  <si>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</si>
  <si>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</si>
  <si>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</si>
  <si>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</si>
  <si>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</si>
  <si>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</si>
  <si>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</si>
  <si>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</si>
  <si>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</si>
  <si>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</si>
  <si>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</si>
  <si>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</si>
  <si>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</si>
  <si>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</si>
  <si>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</si>
  <si>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</si>
  <si>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</si>
  <si>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</si>
  <si>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</si>
  <si>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</si>
  <si>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</si>
  <si>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</si>
  <si>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</si>
  <si>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</si>
  <si>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</si>
  <si>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</si>
  <si>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</si>
  <si>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</si>
  <si>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</si>
  <si>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</si>
  <si>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</si>
  <si>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</si>
  <si>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</si>
  <si>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</si>
  <si>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</si>
  <si>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</si>
  <si>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</si>
  <si>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</si>
  <si>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</si>
  <si>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</si>
  <si>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</si>
  <si>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</si>
  <si>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</si>
  <si>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</si>
  <si>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</si>
  <si>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</si>
  <si>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</si>
  <si>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</si>
  <si>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</si>
  <si>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</si>
  <si>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</si>
  <si>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</si>
  <si>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</si>
  <si>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</si>
  <si>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</si>
  <si>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</si>
  <si>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</si>
  <si>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</si>
  <si>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</si>
  <si>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</si>
  <si>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</si>
  <si>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</si>
  <si>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</si>
  <si>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</si>
  <si>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</si>
  <si>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</si>
  <si>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</si>
  <si>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</si>
  <si>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</si>
  <si>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</si>
  <si>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</si>
  <si>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</si>
  <si>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</si>
  <si>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</si>
  <si>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</si>
  <si>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</si>
  <si>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</si>
  <si>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</si>
  <si>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</si>
  <si>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</si>
  <si>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</si>
  <si>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</si>
  <si>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</si>
  <si>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</si>
  <si>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</si>
  <si>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</si>
  <si>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</si>
  <si>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</si>
  <si>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</si>
  <si>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</si>
  <si>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</si>
  <si>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</si>
  <si>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</si>
  <si>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</si>
  <si>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</si>
  <si>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</si>
  <si>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</si>
  <si>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</si>
  <si>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</si>
  <si>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</si>
  <si>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</si>
  <si>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</si>
  <si>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</si>
  <si>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</si>
  <si>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</si>
  <si>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</si>
  <si>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</si>
  <si>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</si>
  <si>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</si>
  <si>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</si>
  <si>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</si>
  <si>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</si>
  <si>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</si>
  <si>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</si>
  <si>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</si>
  <si>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</si>
  <si>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</si>
  <si>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</si>
  <si>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</si>
  <si>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</si>
  <si>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</si>
  <si>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</si>
  <si>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</si>
  <si>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</si>
  <si>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</si>
  <si>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</si>
  <si>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</si>
  <si>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</si>
  <si>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</si>
  <si>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</si>
  <si>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</si>
  <si>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</si>
  <si>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</si>
  <si>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</si>
  <si>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</si>
  <si>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</si>
  <si>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</si>
  <si>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</si>
  <si>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</si>
  <si>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</si>
  <si>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</si>
  <si>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</si>
  <si>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</si>
  <si>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</si>
  <si>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</si>
  <si>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</si>
  <si>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</si>
  <si>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</si>
  <si>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</si>
  <si>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</si>
  <si>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</si>
  <si>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</si>
  <si>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</si>
  <si>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</si>
  <si>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</si>
  <si>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</si>
  <si>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</si>
  <si>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</si>
  <si>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</si>
  <si>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</si>
  <si>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</si>
  <si>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</si>
  <si>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</si>
  <si>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</si>
  <si>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</si>
  <si>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</si>
  <si>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</si>
  <si>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</si>
  <si>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</si>
  <si>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</si>
  <si>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</si>
  <si>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</si>
  <si>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</si>
  <si>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</si>
  <si>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</si>
  <si>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</si>
  <si>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</si>
  <si>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</si>
  <si>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</si>
  <si>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</si>
  <si>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</si>
  <si>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</si>
  <si>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</si>
  <si>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</si>
  <si>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</si>
  <si>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</si>
  <si>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</si>
  <si>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</si>
  <si>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</si>
  <si>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</si>
  <si>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</si>
  <si>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</si>
  <si>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</si>
  <si>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</si>
  <si>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</si>
  <si>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</si>
  <si>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</si>
  <si>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</si>
  <si>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</si>
  <si>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</si>
  <si>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</si>
  <si>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</si>
  <si>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</si>
  <si>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</si>
  <si>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</si>
  <si>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</si>
  <si>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</si>
  <si>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</si>
  <si>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</si>
  <si>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</si>
  <si>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</si>
  <si>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</si>
  <si>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</si>
  <si>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</si>
  <si>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</si>
  <si>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</si>
  <si>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</si>
  <si>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</si>
  <si>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</si>
  <si>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</si>
  <si>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</si>
  <si>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</si>
  <si>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</si>
  <si>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</si>
  <si>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</si>
  <si>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</si>
  <si>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</si>
  <si>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</si>
  <si>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</si>
  <si>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</si>
  <si>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</si>
  <si>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</si>
  <si>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</si>
  <si>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</si>
  <si>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</si>
  <si>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</si>
  <si>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</si>
  <si>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</si>
  <si>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</si>
  <si>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</si>
  <si>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</si>
  <si>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</si>
  <si>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</si>
  <si>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</si>
  <si>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</si>
  <si>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</si>
  <si>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</si>
  <si>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</si>
  <si>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</si>
  <si>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</si>
  <si>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</si>
  <si>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</si>
  <si>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</si>
  <si>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</si>
  <si>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</si>
  <si>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</si>
  <si>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</si>
  <si>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</si>
  <si>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</si>
  <si>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</si>
  <si>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</si>
  <si>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</si>
  <si>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</si>
  <si>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</si>
  <si>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</si>
  <si>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</si>
  <si>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</si>
  <si>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</si>
  <si>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</si>
  <si>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</si>
  <si>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</si>
  <si>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</si>
  <si>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</si>
  <si>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</si>
  <si>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</si>
  <si>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</si>
  <si>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</si>
  <si>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</si>
  <si>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</si>
  <si>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</si>
  <si>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</si>
  <si>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</si>
  <si>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</si>
  <si>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</si>
  <si>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</si>
  <si>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</si>
  <si>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</si>
  <si>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</si>
  <si>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</si>
  <si>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</si>
  <si>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</si>
  <si>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</si>
  <si>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</si>
  <si>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</si>
  <si>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</si>
  <si>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</si>
  <si>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</si>
  <si>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</si>
  <si>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</si>
  <si>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</si>
  <si>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</si>
  <si>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</si>
  <si>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</si>
  <si>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</si>
  <si>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</si>
  <si>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</si>
  <si>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</si>
  <si>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</si>
  <si>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</si>
  <si>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</si>
  <si>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</si>
  <si>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</si>
  <si>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</si>
  <si>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</si>
  <si>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</si>
  <si>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</si>
  <si>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</si>
  <si>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</si>
  <si>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</si>
  <si>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</si>
  <si>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</si>
  <si>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</si>
  <si>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</si>
  <si>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</si>
  <si>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</si>
  <si>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</si>
  <si>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</si>
  <si>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</si>
  <si>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</si>
  <si>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</si>
  <si>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</si>
  <si>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</si>
  <si>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</si>
  <si>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</si>
  <si>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</si>
  <si>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</si>
  <si>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</si>
  <si>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</si>
  <si>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</si>
  <si>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</si>
  <si>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</si>
  <si>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</si>
  <si>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</si>
  <si>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</si>
  <si>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</si>
  <si>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</si>
  <si>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</si>
  <si>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</si>
  <si>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</si>
  <si>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</si>
  <si>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</si>
  <si>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</si>
  <si>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</si>
  <si>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</si>
  <si>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</si>
  <si>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</si>
  <si>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</si>
  <si>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</si>
  <si>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</si>
  <si>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</si>
  <si>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</si>
  <si>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</si>
  <si>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</si>
  <si>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</si>
  <si>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</si>
  <si>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</si>
  <si>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</si>
  <si>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</si>
  <si>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</si>
  <si>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</si>
  <si>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</si>
  <si>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</si>
  <si>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</si>
  <si>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</si>
  <si>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</si>
  <si>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</si>
  <si>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</si>
  <si>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</si>
  <si>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</si>
  <si>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</si>
  <si>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</si>
  <si>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</si>
  <si>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</si>
  <si>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</si>
  <si>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</si>
  <si>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</si>
  <si>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</si>
  <si>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</si>
  <si>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</si>
  <si>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</si>
  <si>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</si>
  <si>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</si>
  <si>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</si>
  <si>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</si>
  <si>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</si>
  <si>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</si>
  <si>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</si>
  <si>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</si>
  <si>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</si>
  <si>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</si>
  <si>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</si>
  <si>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</si>
  <si>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</si>
  <si>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</si>
  <si>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</si>
  <si>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</si>
  <si>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</si>
  <si>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</si>
  <si>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</si>
  <si>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</si>
  <si>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</si>
  <si>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</si>
  <si>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</si>
  <si>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</si>
  <si>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</si>
  <si>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</si>
  <si>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</si>
  <si>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</si>
  <si>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</si>
  <si>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</si>
  <si>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</si>
  <si>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</si>
  <si>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</si>
  <si>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</si>
  <si>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</si>
  <si>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</si>
  <si>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</si>
  <si>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</si>
  <si>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</si>
  <si>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</si>
  <si>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</si>
  <si>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</si>
  <si>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</si>
  <si>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</si>
  <si>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</si>
  <si>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</si>
  <si>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</si>
  <si>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</si>
  <si>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</si>
  <si>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</si>
  <si>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</si>
  <si>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</si>
  <si>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</si>
  <si>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</si>
  <si>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</si>
  <si>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</si>
  <si>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</si>
  <si>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</si>
  <si>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</si>
  <si>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</si>
  <si>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</si>
  <si>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</si>
  <si>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</si>
  <si>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</si>
  <si>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</si>
  <si>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</si>
  <si>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</si>
  <si>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</si>
  <si>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</si>
  <si>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</si>
  <si>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</si>
  <si>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</si>
  <si>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</si>
  <si>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</si>
  <si>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</si>
  <si>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</si>
  <si>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</si>
  <si>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</si>
  <si>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</si>
  <si>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</si>
  <si>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</si>
  <si>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</si>
  <si>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</si>
  <si>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</si>
  <si>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</si>
  <si>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</si>
  <si>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</si>
  <si>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</si>
  <si>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</si>
  <si>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</si>
  <si>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</si>
  <si>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</si>
  <si>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</si>
  <si>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</si>
  <si>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</si>
  <si>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</si>
  <si>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</si>
  <si>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</si>
  <si>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</si>
  <si>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</si>
  <si>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</si>
  <si>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</si>
  <si>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</si>
  <si>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</si>
  <si>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</si>
  <si>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</si>
  <si>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</si>
  <si>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</si>
  <si>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</si>
  <si>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</si>
  <si>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</si>
  <si>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</si>
  <si>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</si>
  <si>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</si>
  <si>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</si>
  <si>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</si>
  <si>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</si>
  <si>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</si>
  <si>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</si>
  <si>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</si>
  <si>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</si>
  <si>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</si>
  <si>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</si>
  <si>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</si>
  <si>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</si>
  <si>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</si>
  <si>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</si>
  <si>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</si>
  <si>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</si>
  <si>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</si>
  <si>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</si>
  <si>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</si>
  <si>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</si>
  <si>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</si>
  <si>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</si>
  <si>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</si>
  <si>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</si>
  <si>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</si>
  <si>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</si>
  <si>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</si>
  <si>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</si>
  <si>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</si>
  <si>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</si>
  <si>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</si>
  <si>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</si>
  <si>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</si>
  <si>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</si>
  <si>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</si>
  <si>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</si>
  <si>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</si>
  <si>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</si>
  <si>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</si>
  <si>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</si>
  <si>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</si>
  <si>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</si>
  <si>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</si>
  <si>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</si>
  <si>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</si>
  <si>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</si>
  <si>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</si>
  <si>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</si>
  <si>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</si>
  <si>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</si>
  <si>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</si>
  <si>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</si>
  <si>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</si>
  <si>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</si>
  <si>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</si>
  <si>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</si>
  <si>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</si>
  <si>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</si>
  <si>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</si>
  <si>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</si>
  <si>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</si>
  <si>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</si>
  <si>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</si>
  <si>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</si>
  <si>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</si>
  <si>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</si>
  <si>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</si>
  <si>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</si>
  <si>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</si>
  <si>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</si>
  <si>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</si>
  <si>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</si>
  <si>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</si>
  <si>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</si>
  <si>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</si>
  <si>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</si>
  <si>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</si>
  <si>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</si>
  <si>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</si>
  <si>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</si>
  <si>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</si>
  <si>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</si>
  <si>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</si>
  <si>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</si>
  <si>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</si>
  <si>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</si>
  <si>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</si>
  <si>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</si>
  <si>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</si>
  <si>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</si>
  <si>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</si>
  <si>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</si>
  <si>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</si>
  <si>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</si>
  <si>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</si>
  <si>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</si>
  <si>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</si>
  <si>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</si>
  <si>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</si>
  <si>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</si>
  <si>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</si>
  <si>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</si>
  <si>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</si>
  <si>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</si>
  <si>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</si>
  <si>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</si>
  <si>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</si>
  <si>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</si>
  <si>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</si>
  <si>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</si>
  <si>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</si>
  <si>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</si>
  <si>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</si>
  <si>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</si>
  <si>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</si>
  <si>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</si>
  <si>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</si>
  <si>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</si>
  <si>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</si>
  <si>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</si>
  <si>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</si>
  <si>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</si>
  <si>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</si>
  <si>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</si>
  <si>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</si>
  <si>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</si>
  <si>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</si>
  <si>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</si>
  <si>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</si>
  <si>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</si>
  <si>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</si>
  <si>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</si>
  <si>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</si>
  <si>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</si>
  <si>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</si>
  <si>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</si>
  <si>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</si>
  <si>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</si>
  <si>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</si>
  <si>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</si>
  <si>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</si>
  <si>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</si>
  <si>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</si>
  <si>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</si>
  <si>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</si>
  <si>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</si>
  <si>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</si>
  <si>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</si>
  <si>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</si>
  <si>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</si>
  <si>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</si>
  <si>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</si>
  <si>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</si>
  <si>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</si>
  <si>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</si>
  <si>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</si>
  <si>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</si>
  <si>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</si>
  <si>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</si>
  <si>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</si>
  <si>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</si>
  <si>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</si>
  <si>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</si>
  <si>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</si>
  <si>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</si>
  <si>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</si>
  <si>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</si>
  <si>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</si>
  <si>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</si>
  <si>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</si>
  <si>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</si>
  <si>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</si>
  <si>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</si>
  <si>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</si>
  <si>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</si>
  <si>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</si>
  <si>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</si>
  <si>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</si>
  <si>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</si>
  <si>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</si>
  <si>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</si>
  <si>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</si>
  <si>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</si>
  <si>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</si>
  <si>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</si>
  <si>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</si>
  <si>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</si>
  <si>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</si>
  <si>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</si>
  <si>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</si>
  <si>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</si>
  <si>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</si>
  <si>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</si>
  <si>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</si>
  <si>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</si>
  <si>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</si>
  <si>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</si>
  <si>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</si>
  <si>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</si>
  <si>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</si>
  <si>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</si>
  <si>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</si>
  <si>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</si>
  <si>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</si>
  <si>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</si>
  <si>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</si>
  <si>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</si>
  <si>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</si>
  <si>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</si>
  <si>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</si>
  <si>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</si>
  <si>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</si>
  <si>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</si>
  <si>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</si>
  <si>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</si>
  <si>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</si>
  <si>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</si>
  <si>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</si>
  <si>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</si>
  <si>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</si>
  <si>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</si>
  <si>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</si>
  <si>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</si>
  <si>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</si>
  <si>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</si>
  <si>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</si>
  <si>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</si>
  <si>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</si>
  <si>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</si>
  <si>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</si>
  <si>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</si>
  <si>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</si>
  <si>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</si>
  <si>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</si>
  <si>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</si>
  <si>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</si>
  <si>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</si>
  <si>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</si>
  <si>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</si>
  <si>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</si>
  <si>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</si>
  <si>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</si>
  <si>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</si>
  <si>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</si>
  <si>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</si>
  <si>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</si>
  <si>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</si>
  <si>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</si>
  <si>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</si>
  <si>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</si>
  <si>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</si>
  <si>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</si>
  <si>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</si>
  <si>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</si>
  <si>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</si>
  <si>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</si>
  <si>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</si>
  <si>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</si>
  <si>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</si>
  <si>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</si>
  <si>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</si>
  <si>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</si>
  <si>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</si>
  <si>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</si>
  <si>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</si>
  <si>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</si>
  <si>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</si>
  <si>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</si>
  <si>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</si>
  <si>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</si>
  <si>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</si>
  <si>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</si>
  <si>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</si>
  <si>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</si>
  <si>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</si>
  <si>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</si>
  <si>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</si>
  <si>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</si>
  <si>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</si>
  <si>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</si>
  <si>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</si>
  <si>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</si>
  <si>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</si>
  <si>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</si>
  <si>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</si>
  <si>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</si>
  <si>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</si>
  <si>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</si>
  <si>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</si>
  <si>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</si>
  <si>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</si>
  <si>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</si>
  <si>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</si>
  <si>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</si>
  <si>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</si>
  <si>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</si>
  <si>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</si>
  <si>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</si>
  <si>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</si>
  <si>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</si>
  <si>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</si>
  <si>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</si>
  <si>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</si>
  <si>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</si>
  <si>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</si>
  <si>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</si>
  <si>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</si>
  <si>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</si>
  <si>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</si>
  <si>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</si>
  <si>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</si>
  <si>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</si>
  <si>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</si>
  <si>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</si>
  <si>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</si>
  <si>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</si>
  <si>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</si>
  <si>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</si>
  <si>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</si>
  <si>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</si>
  <si>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</si>
  <si>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</si>
  <si>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</si>
  <si>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</si>
  <si>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</si>
  <si>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</si>
  <si>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</si>
  <si>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</si>
  <si>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</si>
  <si>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</si>
  <si>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</si>
  <si>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</si>
  <si>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</si>
  <si>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</si>
  <si>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</si>
  <si>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</si>
  <si>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</si>
  <si>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</si>
  <si>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</si>
  <si>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</si>
  <si>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</si>
  <si>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</si>
  <si>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</si>
  <si>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</si>
  <si>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</si>
  <si>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</si>
  <si>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</si>
  <si>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</si>
  <si>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</si>
  <si>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</si>
  <si>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</si>
  <si>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</si>
  <si>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</si>
  <si>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</si>
  <si>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</si>
  <si>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</si>
  <si>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</si>
  <si>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</si>
  <si>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</si>
  <si>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</si>
  <si>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</si>
  <si>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</si>
  <si>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</si>
  <si>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</si>
  <si>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</si>
  <si>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</si>
  <si>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</si>
  <si>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</si>
  <si>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</si>
  <si>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</si>
  <si>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</si>
  <si>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</si>
  <si>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</si>
  <si>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</si>
  <si>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</si>
  <si>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</si>
  <si>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</si>
  <si>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</si>
  <si>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</si>
  <si>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</si>
  <si>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</si>
  <si>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</si>
  <si>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</si>
  <si>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</si>
  <si>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</si>
  <si>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</si>
  <si>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</si>
  <si>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</si>
  <si>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</si>
  <si>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</si>
  <si>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</si>
  <si>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</si>
  <si>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</si>
  <si>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</si>
  <si>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</si>
  <si>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</si>
  <si>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</si>
  <si>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</si>
  <si>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</si>
  <si>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</si>
  <si>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</si>
  <si>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</si>
  <si>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</si>
  <si>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</si>
  <si>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</si>
  <si>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</si>
  <si>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</si>
  <si>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</si>
  <si>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</si>
  <si>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</si>
  <si>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</si>
  <si>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</si>
  <si>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</si>
  <si>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</si>
  <si>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</si>
  <si>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</si>
  <si>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</si>
  <si>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</si>
  <si>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</si>
  <si>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</si>
  <si>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</si>
  <si>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</si>
  <si>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</si>
  <si>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</si>
  <si>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</si>
  <si>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</si>
  <si>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</si>
  <si>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</si>
  <si>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</si>
  <si>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</si>
  <si>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</si>
  <si>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</si>
  <si>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</si>
  <si>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</si>
  <si>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</si>
  <si>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</si>
  <si>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</si>
  <si>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</si>
  <si>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</si>
  <si>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</si>
  <si>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</si>
  <si>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</si>
  <si>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</si>
  <si>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</si>
  <si>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</si>
  <si>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</si>
  <si>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</si>
  <si>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</si>
  <si>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</si>
  <si>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</si>
  <si>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</si>
  <si>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</si>
  <si>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</si>
  <si>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</si>
  <si>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</si>
  <si>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</si>
  <si>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</si>
  <si>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</si>
  <si>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</si>
  <si>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</si>
  <si>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</si>
  <si>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</si>
  <si>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</si>
  <si>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</si>
  <si>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</si>
  <si>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</si>
  <si>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</si>
  <si>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</si>
  <si>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</si>
  <si>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</si>
  <si>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</si>
  <si>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</si>
  <si>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</si>
  <si>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</si>
  <si>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</si>
  <si>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</si>
  <si>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</si>
  <si>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</si>
  <si>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</si>
  <si>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</si>
  <si>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</si>
  <si>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</si>
  <si>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</si>
  <si>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</si>
  <si>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</si>
  <si>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</si>
  <si>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</si>
  <si>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</si>
  <si>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</si>
  <si>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</si>
  <si>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</si>
  <si>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</si>
  <si>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</si>
  <si>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</si>
  <si>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</si>
  <si>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</si>
  <si>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</si>
  <si>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</si>
  <si>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</si>
  <si>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</si>
  <si>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</si>
  <si>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</si>
  <si>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</si>
  <si>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</si>
  <si>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</si>
  <si>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</si>
  <si>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</si>
  <si>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</si>
  <si>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</si>
  <si>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</si>
  <si>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</si>
  <si>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</si>
  <si>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</si>
  <si>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</si>
  <si>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</si>
  <si>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</si>
  <si>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</si>
  <si>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</si>
  <si>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</si>
  <si>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</si>
  <si>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</si>
  <si>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</si>
  <si>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</si>
  <si>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</si>
  <si>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</si>
  <si>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</si>
  <si>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</si>
  <si>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</si>
  <si>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</si>
  <si>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</si>
  <si>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</si>
  <si>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</si>
  <si>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</si>
  <si>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</si>
  <si>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</si>
  <si>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</si>
  <si>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</si>
  <si>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</si>
  <si>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</si>
  <si>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</si>
  <si>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</si>
  <si>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</si>
  <si>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</si>
  <si>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</si>
  <si>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</si>
  <si>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</si>
  <si>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</si>
  <si>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</si>
  <si>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</si>
  <si>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</si>
  <si>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</si>
  <si>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</si>
  <si>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</si>
  <si>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</si>
  <si>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</si>
  <si>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</si>
  <si>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</si>
  <si>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</si>
  <si>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</si>
  <si>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</si>
  <si>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</si>
  <si>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</si>
  <si>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</si>
  <si>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</si>
  <si>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</si>
  <si>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</si>
  <si>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</si>
  <si>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</si>
  <si>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</si>
  <si>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</si>
  <si>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</si>
  <si>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</si>
  <si>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</si>
  <si>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</si>
  <si>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</si>
  <si>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</si>
  <si>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</si>
  <si>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</si>
  <si>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</si>
  <si>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</si>
  <si>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</si>
  <si>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</si>
  <si>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</si>
  <si>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</si>
  <si>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</si>
  <si>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</si>
  <si>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</si>
  <si>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</si>
  <si>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</si>
  <si>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</si>
  <si>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</si>
  <si>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</si>
  <si>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</si>
  <si>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</si>
  <si>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</si>
  <si>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</si>
  <si>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</si>
  <si>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</si>
  <si>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</si>
  <si>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</si>
  <si>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</si>
  <si>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</si>
  <si>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</si>
  <si>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</si>
  <si>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</si>
  <si>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</si>
  <si>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</si>
  <si>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</si>
  <si>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</si>
  <si>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</si>
  <si>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</si>
  <si>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</si>
  <si>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</si>
  <si>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</si>
  <si>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</si>
  <si>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</si>
  <si>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</si>
  <si>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</si>
  <si>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</si>
  <si>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</si>
  <si>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</si>
  <si>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</si>
  <si>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</si>
  <si>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</si>
  <si>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</si>
  <si>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</si>
  <si>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</si>
  <si>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</si>
  <si>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</si>
  <si>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</si>
  <si>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</si>
  <si>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</si>
  <si>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</si>
  <si>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</si>
  <si>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</si>
  <si>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</si>
  <si>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</si>
  <si>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</si>
  <si>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</si>
  <si>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</si>
  <si>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</si>
  <si>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</si>
  <si>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</si>
  <si>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</si>
  <si>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</si>
  <si>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</si>
  <si>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</si>
  <si>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</si>
  <si>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</si>
  <si>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</si>
  <si>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</si>
  <si>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</si>
  <si>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</si>
  <si>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</si>
  <si>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</si>
  <si>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</si>
  <si>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</si>
  <si>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</si>
  <si>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</si>
  <si>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</si>
  <si>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</si>
  <si>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</si>
  <si>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</si>
  <si>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</si>
  <si>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</si>
  <si>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</si>
  <si>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</si>
  <si>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</si>
  <si>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</si>
  <si>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</si>
  <si>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</si>
  <si>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</si>
  <si>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</si>
  <si>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</si>
  <si>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</si>
  <si>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</si>
  <si>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</si>
  <si>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</si>
  <si>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</si>
  <si>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</si>
  <si>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</si>
  <si>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</si>
  <si>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</si>
  <si>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</si>
  <si>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</si>
  <si>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</si>
  <si>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</si>
  <si>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</si>
  <si>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</si>
  <si>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</si>
  <si>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</si>
  <si>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</si>
  <si>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</si>
  <si>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</si>
  <si>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</si>
  <si>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</si>
  <si>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</si>
  <si>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</si>
  <si>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</si>
  <si>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</si>
  <si>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</si>
  <si>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</si>
  <si>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</si>
  <si>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</si>
  <si>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</si>
  <si>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</si>
  <si>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</si>
  <si>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</si>
  <si>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</si>
  <si>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</si>
  <si>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</si>
  <si>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</si>
  <si>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</si>
  <si>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</si>
  <si>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</si>
  <si>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</si>
  <si>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</si>
  <si>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</si>
  <si>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</si>
  <si>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</si>
  <si>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</si>
  <si>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</si>
  <si>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</si>
  <si>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</si>
  <si>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</si>
  <si>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</si>
  <si>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</si>
  <si>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</si>
  <si>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</si>
  <si>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</si>
  <si>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</si>
  <si>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</si>
  <si>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</si>
  <si>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</si>
  <si>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</si>
  <si>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</si>
  <si>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</si>
  <si>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</si>
  <si>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</si>
  <si>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</si>
  <si>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</si>
  <si>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</si>
  <si>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</si>
  <si>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</si>
  <si>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</si>
  <si>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</si>
  <si>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</si>
  <si>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</si>
  <si>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</si>
  <si>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</si>
  <si>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</si>
  <si>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</si>
  <si>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</si>
  <si>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</si>
  <si>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</si>
  <si>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</si>
  <si>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</si>
  <si>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</si>
  <si>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</si>
  <si>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</si>
  <si>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</si>
  <si>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</si>
  <si>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</si>
  <si>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</si>
  <si>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</si>
  <si>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</si>
  <si>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</si>
  <si>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</si>
  <si>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</si>
  <si>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</si>
  <si>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</si>
  <si>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</si>
  <si>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</si>
  <si>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</si>
  <si>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</si>
  <si>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</si>
  <si>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</si>
  <si>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</si>
  <si>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</si>
  <si>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</si>
  <si>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</si>
  <si>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</si>
  <si>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</si>
  <si>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</si>
  <si>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</si>
  <si>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</si>
  <si>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</si>
  <si>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</si>
  <si>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</si>
  <si>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</si>
  <si>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</si>
  <si>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</si>
  <si>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</si>
  <si>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</si>
  <si>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</si>
  <si>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</si>
  <si>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</si>
  <si>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</si>
  <si>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</si>
  <si>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</si>
  <si>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</si>
  <si>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</si>
  <si>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</si>
  <si>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</si>
  <si>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</si>
  <si>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</si>
  <si>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</si>
  <si>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</si>
  <si>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</si>
  <si>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</si>
  <si>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</si>
  <si>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</si>
  <si>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</si>
  <si>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</si>
  <si>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</si>
  <si>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</si>
  <si>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</si>
  <si>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</si>
  <si>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</si>
  <si>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</si>
  <si>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</si>
  <si>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</si>
  <si>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</si>
  <si>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</si>
  <si>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</si>
  <si>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</si>
  <si>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</si>
  <si>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</si>
  <si>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</si>
  <si>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</si>
  <si>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</si>
  <si>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</si>
  <si>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</si>
  <si>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</si>
  <si>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</si>
  <si>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</si>
  <si>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</si>
  <si>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</si>
  <si>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</si>
  <si>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</si>
  <si>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</si>
  <si>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</si>
  <si>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</si>
  <si>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</si>
  <si>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</si>
  <si>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</si>
  <si>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</si>
  <si>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</si>
  <si>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</si>
  <si>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</si>
  <si>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</si>
  <si>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</si>
  <si>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</si>
  <si>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</si>
  <si>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</si>
  <si>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</si>
  <si>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</si>
  <si>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</si>
  <si>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</si>
  <si>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</si>
  <si>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</si>
  <si>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</si>
  <si>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</si>
  <si>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</si>
  <si>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</si>
  <si>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</si>
  <si>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</si>
  <si>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</si>
  <si>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</si>
  <si>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</si>
  <si>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</si>
  <si>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</si>
  <si>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</si>
  <si>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</si>
  <si>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</si>
  <si>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</si>
  <si>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</si>
  <si>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</si>
  <si>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</si>
  <si>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</si>
  <si>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</si>
  <si>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</si>
  <si>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</si>
  <si>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</si>
  <si>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</si>
  <si>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</si>
  <si>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</si>
  <si>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</si>
  <si>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</si>
  <si>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</si>
  <si>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</si>
  <si>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</si>
  <si>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</si>
  <si>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</si>
  <si>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</si>
  <si>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</si>
  <si>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</si>
  <si>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</si>
  <si>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</si>
  <si>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</si>
  <si>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</si>
  <si>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</si>
  <si>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</si>
  <si>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</si>
  <si>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</si>
  <si>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</si>
  <si>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</si>
  <si>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</si>
  <si>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</si>
  <si>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</si>
  <si>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</si>
  <si>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</si>
  <si>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</si>
  <si>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</si>
  <si>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</si>
  <si>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</si>
  <si>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</si>
  <si>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</si>
  <si>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</si>
  <si>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</si>
  <si>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</si>
  <si>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</si>
  <si>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</si>
  <si>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</si>
  <si>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</si>
  <si>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</si>
  <si>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</si>
  <si>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</si>
  <si>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</si>
  <si>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</si>
  <si>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</si>
  <si>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</si>
  <si>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</si>
  <si>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</si>
  <si>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</si>
  <si>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</si>
  <si>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</si>
  <si>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</si>
  <si>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</si>
  <si>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</si>
  <si>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</si>
  <si>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</si>
  <si>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</si>
  <si>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</si>
  <si>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</si>
  <si>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</si>
  <si>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</si>
  <si>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</si>
  <si>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</si>
  <si>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</si>
  <si>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</si>
  <si>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</si>
  <si>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</si>
  <si>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</si>
  <si>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</si>
  <si>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</si>
  <si>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</si>
  <si>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</si>
  <si>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</si>
  <si>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</si>
  <si>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</si>
  <si>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</si>
  <si>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</si>
  <si>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</si>
  <si>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</si>
  <si>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</si>
  <si>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</si>
  <si>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</si>
  <si>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</si>
  <si>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</si>
  <si>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</si>
  <si>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</si>
  <si>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</si>
  <si>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</si>
  <si>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</si>
  <si>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</si>
  <si>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</si>
  <si>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</si>
  <si>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</si>
  <si>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</si>
  <si>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</si>
  <si>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</si>
  <si>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</si>
  <si>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</si>
  <si>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</si>
  <si>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</si>
  <si>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</si>
  <si>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</si>
  <si>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</si>
  <si>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</si>
  <si>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</si>
  <si>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</si>
  <si>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</si>
  <si>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</si>
  <si>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</si>
  <si>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</si>
  <si>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</si>
  <si>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</si>
  <si>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</si>
  <si>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</si>
  <si>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</si>
  <si>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</si>
  <si>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</si>
  <si>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</si>
  <si>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</si>
  <si>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</si>
  <si>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</si>
  <si>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</si>
  <si>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</si>
  <si>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</si>
  <si>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</si>
  <si>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</si>
  <si>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</si>
  <si>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</si>
  <si>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</si>
  <si>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</si>
  <si>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</si>
  <si>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</si>
  <si>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</si>
  <si>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</si>
  <si>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</si>
  <si>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</si>
  <si>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</si>
  <si>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</si>
  <si>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</si>
  <si>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</si>
  <si>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</si>
  <si>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</si>
  <si>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</si>
  <si>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</si>
  <si>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</si>
  <si>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</si>
  <si>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</si>
  <si>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</si>
  <si>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</si>
  <si>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</si>
  <si>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</si>
  <si>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</si>
  <si>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</si>
  <si>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</si>
  <si>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</si>
  <si>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</si>
  <si>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</si>
  <si>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</si>
  <si>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</si>
  <si>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</si>
  <si>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</si>
  <si>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</si>
  <si>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</si>
  <si>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</si>
  <si>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</si>
  <si>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</si>
  <si>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</si>
  <si>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</si>
  <si>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</si>
  <si>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</si>
  <si>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</si>
  <si>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</si>
  <si>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</si>
  <si>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</si>
  <si>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</si>
  <si>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</si>
  <si>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</si>
  <si>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</si>
  <si>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</si>
  <si>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</si>
  <si>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</si>
  <si>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</si>
  <si>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</si>
  <si>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</si>
  <si>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</si>
  <si>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</si>
  <si>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</si>
  <si>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</si>
  <si>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</si>
  <si>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</si>
  <si>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</si>
  <si>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</si>
  <si>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</si>
  <si>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</si>
  <si>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</si>
  <si>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</si>
  <si>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</si>
  <si>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</si>
  <si>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</si>
  <si>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</si>
  <si>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</si>
  <si>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</si>
  <si>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</si>
  <si>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</si>
  <si>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</si>
  <si>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</si>
  <si>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</si>
  <si>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</si>
  <si>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</si>
  <si>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</si>
  <si>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</si>
  <si>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</si>
  <si>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</si>
  <si>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</si>
  <si>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</si>
  <si>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</si>
  <si>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</si>
  <si>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</si>
  <si>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</si>
  <si>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</si>
  <si>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</si>
  <si>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</si>
  <si>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</si>
  <si>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</si>
  <si>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</si>
  <si>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</si>
  <si>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</si>
  <si>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</si>
  <si>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</si>
  <si>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</si>
  <si>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</si>
  <si>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</si>
  <si>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</si>
  <si>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</si>
  <si>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</si>
  <si>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</si>
  <si>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</si>
  <si>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</si>
  <si>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</si>
  <si>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</si>
  <si>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</si>
  <si>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</si>
  <si>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</si>
  <si>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</si>
  <si>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</si>
  <si>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</si>
  <si>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</si>
  <si>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</si>
  <si>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</si>
  <si>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</si>
  <si>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</si>
  <si>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</si>
  <si>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</si>
  <si>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</si>
  <si>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</si>
  <si>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</si>
  <si>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</si>
  <si>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</si>
  <si>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</si>
  <si>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</si>
  <si>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</si>
  <si>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</si>
  <si>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</si>
  <si>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</si>
  <si>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</si>
  <si>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</si>
  <si>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</si>
  <si>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</si>
  <si>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</si>
  <si>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</si>
  <si>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</si>
  <si>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</si>
  <si>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</si>
  <si>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</si>
  <si>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</si>
  <si>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</si>
  <si>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</si>
  <si>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</si>
  <si>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</si>
  <si>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</si>
  <si>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</si>
  <si>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</si>
  <si>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</si>
  <si>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</si>
  <si>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</si>
  <si>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</si>
  <si>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</si>
  <si>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</si>
  <si>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</si>
  <si>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</si>
  <si>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</si>
  <si>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</si>
  <si>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</si>
  <si>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</si>
  <si>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</si>
  <si>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</si>
  <si>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</si>
  <si>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</si>
  <si>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</si>
  <si>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</si>
  <si>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</si>
  <si>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</si>
  <si>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</si>
  <si>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</si>
  <si>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</si>
  <si>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</si>
  <si>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</si>
  <si>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</si>
  <si>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</si>
  <si>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</si>
  <si>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</si>
  <si>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</si>
  <si>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</si>
  <si>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</si>
  <si>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</si>
  <si>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</si>
  <si>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</si>
  <si>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</si>
  <si>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</si>
  <si>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</si>
  <si>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</si>
  <si>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</si>
  <si>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</si>
  <si>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</si>
  <si>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</si>
  <si>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</si>
  <si>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</si>
  <si>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</si>
  <si>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</si>
  <si>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</si>
  <si>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</si>
  <si>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</si>
  <si>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</si>
  <si>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</si>
  <si>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</si>
  <si>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</si>
  <si>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</si>
  <si>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</si>
  <si>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</si>
  <si>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</si>
  <si>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</si>
  <si>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</si>
  <si>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</si>
  <si>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</si>
  <si>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</si>
  <si>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</si>
  <si>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</si>
  <si>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</si>
  <si>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</si>
  <si>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</si>
  <si>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</si>
  <si>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</si>
  <si>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</si>
  <si>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</si>
  <si>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</si>
  <si>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</si>
  <si>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</si>
  <si>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</si>
  <si>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</si>
  <si>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</si>
  <si>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</si>
  <si>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</si>
  <si>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</si>
  <si>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</si>
  <si>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</si>
  <si>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</si>
  <si>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</si>
  <si>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</si>
  <si>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</si>
  <si>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</si>
  <si>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</si>
  <si>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</si>
  <si>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</si>
  <si>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</si>
  <si>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</si>
  <si>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</si>
  <si>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</si>
  <si>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</si>
  <si>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</si>
  <si>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</si>
  <si>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</si>
  <si>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</si>
  <si>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</si>
  <si>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</si>
  <si>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</si>
  <si>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</si>
  <si>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</si>
  <si>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</si>
  <si>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</si>
  <si>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</si>
  <si>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</si>
  <si>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</si>
  <si>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</si>
  <si>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</si>
  <si>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</si>
  <si>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</si>
  <si>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</si>
  <si>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</si>
  <si>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</si>
  <si>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</si>
  <si>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</si>
  <si>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</si>
  <si>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</si>
  <si>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</si>
  <si>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</si>
  <si>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</si>
  <si>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</si>
  <si>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</si>
  <si>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</si>
  <si>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</si>
  <si>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</si>
  <si>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</si>
  <si>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</si>
  <si>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</si>
  <si>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</si>
  <si>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</si>
  <si>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</si>
  <si>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</si>
  <si>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</si>
  <si>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</si>
  <si>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</si>
  <si>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</si>
  <si>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</si>
  <si>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</si>
  <si>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</si>
  <si>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</si>
  <si>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</si>
  <si>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</si>
  <si>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</si>
  <si>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</si>
  <si>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</si>
  <si>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</si>
  <si>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</si>
  <si>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</si>
  <si>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</si>
  <si>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</si>
  <si>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</si>
  <si>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</si>
  <si>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</si>
  <si>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</si>
  <si>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</si>
  <si>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</si>
  <si>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</si>
  <si>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</si>
  <si>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</si>
  <si>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</si>
  <si>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</si>
  <si>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</si>
  <si>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</si>
  <si>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</si>
  <si>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</si>
  <si>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</si>
  <si>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</si>
  <si>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</si>
  <si>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</si>
  <si>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</si>
  <si>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</si>
  <si>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</si>
  <si>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</si>
  <si>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</si>
  <si>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</si>
  <si>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</si>
  <si>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</si>
  <si>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</si>
  <si>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</si>
  <si>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</si>
  <si>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</si>
  <si>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</si>
  <si>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</si>
  <si>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</si>
  <si>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</si>
  <si>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</si>
  <si>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</si>
  <si>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</si>
  <si>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</si>
  <si>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</si>
  <si>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</si>
  <si>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</si>
  <si>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</si>
  <si>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</si>
  <si>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</si>
  <si>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</si>
  <si>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</si>
  <si>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</si>
  <si>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</si>
  <si>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</si>
  <si>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</si>
  <si>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</si>
  <si>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</si>
  <si>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</si>
  <si>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</si>
  <si>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</si>
  <si>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</si>
  <si>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</si>
  <si>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</si>
  <si>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</si>
  <si>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</si>
  <si>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</si>
  <si>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</si>
  <si>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</si>
  <si>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</si>
  <si>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</si>
  <si>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</si>
  <si>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</si>
  <si>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</si>
  <si>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</si>
  <si>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</si>
  <si>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</si>
  <si>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</si>
  <si>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</si>
  <si>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</si>
  <si>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</si>
  <si>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</si>
  <si>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</si>
  <si>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</si>
  <si>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</si>
  <si>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</si>
  <si>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</si>
  <si>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</si>
  <si>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</si>
  <si>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</si>
  <si>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</si>
  <si>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</si>
  <si>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</si>
  <si>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</si>
  <si>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</si>
  <si>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</si>
  <si>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</si>
  <si>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</si>
  <si>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</si>
  <si>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</si>
  <si>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</si>
  <si>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</si>
  <si>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</si>
  <si>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</si>
  <si>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</si>
  <si>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</si>
  <si>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</si>
  <si>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</si>
  <si>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</si>
  <si>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</si>
  <si>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</si>
  <si>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</si>
  <si>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</si>
  <si>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</si>
  <si>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</si>
  <si>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</si>
  <si>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</si>
  <si>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</si>
  <si>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</si>
  <si>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</si>
  <si>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</si>
  <si>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</si>
  <si>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</si>
  <si>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</si>
  <si>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</si>
  <si>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</si>
  <si>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</si>
  <si>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</si>
  <si>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</si>
  <si>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</si>
  <si>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</si>
  <si>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</si>
  <si>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</si>
  <si>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</si>
  <si>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</si>
  <si>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</si>
  <si>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</si>
  <si>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</si>
  <si>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</si>
  <si>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</si>
  <si>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</si>
  <si>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</si>
  <si>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</si>
  <si>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</si>
  <si>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</si>
  <si>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</si>
  <si>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</si>
  <si>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</si>
  <si>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</si>
  <si>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</si>
  <si>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</si>
  <si>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</si>
  <si>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</si>
  <si>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</si>
  <si>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</si>
  <si>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</si>
  <si>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</si>
  <si>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</si>
  <si>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</si>
  <si>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</si>
  <si>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</si>
  <si>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</si>
  <si>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</si>
  <si>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</si>
  <si>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</si>
  <si>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</si>
  <si>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</si>
  <si>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</si>
  <si>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</si>
  <si>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</si>
  <si>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</si>
  <si>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</si>
  <si>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</si>
  <si>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</si>
  <si>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</si>
  <si>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</si>
  <si>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</si>
  <si>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</si>
  <si>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</si>
  <si>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</si>
  <si>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</si>
  <si>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</si>
  <si>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</si>
  <si>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</si>
  <si>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</si>
  <si>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</si>
  <si>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</si>
  <si>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</si>
  <si>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</si>
  <si>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</si>
  <si>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</si>
  <si>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</si>
  <si>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</si>
  <si>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</si>
  <si>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</si>
  <si>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</si>
  <si>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</si>
  <si>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</si>
  <si>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</si>
  <si>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</si>
  <si>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</si>
  <si>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</si>
  <si>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</si>
  <si>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</si>
  <si>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</si>
  <si>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</si>
  <si>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</si>
  <si>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</si>
  <si>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</si>
  <si>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</si>
  <si>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</si>
  <si>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</si>
  <si>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</si>
  <si>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</si>
  <si>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</si>
  <si>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</si>
  <si>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</si>
  <si>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</si>
  <si>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</si>
  <si>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</si>
  <si>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</si>
  <si>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</si>
  <si>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</si>
  <si>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</si>
  <si>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</si>
  <si>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</si>
  <si>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</si>
  <si>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</si>
  <si>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</si>
  <si>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</si>
  <si>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</si>
  <si>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</si>
  <si>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</si>
  <si>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</si>
  <si>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</si>
  <si>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</si>
  <si>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</si>
  <si>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</si>
  <si>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</si>
  <si>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</si>
  <si>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</si>
  <si>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</si>
  <si>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</si>
  <si>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</si>
  <si>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</si>
  <si>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</si>
  <si>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</si>
  <si>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</si>
  <si>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</si>
  <si>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</si>
  <si>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</si>
  <si>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</si>
  <si>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</si>
  <si>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</si>
  <si>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</si>
  <si>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</si>
  <si>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</si>
  <si>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</si>
  <si>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</si>
  <si>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</si>
  <si>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</si>
  <si>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</si>
  <si>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</si>
  <si>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</si>
  <si>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</si>
  <si>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</si>
  <si>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</si>
  <si>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</si>
  <si>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</si>
  <si>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</si>
  <si>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</si>
  <si>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</si>
  <si>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</si>
  <si>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</si>
  <si>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</si>
  <si>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</si>
  <si>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</si>
  <si>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</si>
  <si>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</si>
  <si>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</si>
  <si>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</si>
  <si>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</si>
  <si>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</si>
  <si>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</si>
  <si>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</si>
  <si>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</si>
  <si>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</si>
  <si>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</si>
  <si>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</si>
  <si>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</si>
  <si>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</si>
  <si>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</si>
  <si>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</si>
  <si>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</si>
  <si>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</si>
  <si>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</si>
  <si>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</si>
  <si>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</si>
  <si>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</si>
  <si>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</si>
  <si>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</si>
  <si>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</si>
  <si>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</si>
  <si>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</si>
  <si>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</si>
  <si>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</si>
  <si>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</si>
  <si>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</si>
  <si>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</si>
  <si>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</si>
  <si>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</si>
  <si>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</si>
  <si>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</si>
  <si>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</si>
  <si>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</si>
  <si>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</si>
  <si>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</si>
  <si>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</si>
  <si>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</si>
  <si>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</si>
  <si>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</si>
  <si>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</si>
  <si>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</si>
  <si>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</si>
  <si>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</si>
  <si>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</si>
  <si>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</si>
  <si>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</si>
  <si>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</si>
  <si>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</si>
  <si>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</si>
  <si>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</si>
  <si>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</si>
  <si>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</si>
  <si>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</si>
  <si>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</si>
  <si>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</si>
  <si>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</si>
  <si>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</si>
  <si>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</si>
  <si>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</si>
  <si>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</si>
  <si>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</si>
  <si>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</si>
  <si>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</si>
  <si>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</si>
  <si>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</si>
  <si>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</si>
  <si>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</si>
  <si>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</si>
  <si>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</si>
  <si>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</si>
  <si>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</si>
  <si>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</si>
  <si>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</si>
  <si>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</si>
  <si>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</si>
  <si>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</si>
  <si>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</si>
  <si>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</si>
  <si>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</si>
  <si>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</si>
  <si>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</si>
  <si>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</si>
  <si>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</si>
  <si>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</si>
  <si>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</si>
  <si>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</si>
  <si>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</si>
  <si>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</si>
  <si>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</si>
  <si>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</si>
  <si>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</si>
  <si>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</si>
  <si>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</si>
  <si>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</si>
  <si>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</si>
  <si>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</si>
  <si>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</si>
  <si>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</si>
  <si>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</si>
  <si>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</si>
  <si>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</si>
  <si>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</si>
  <si>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</si>
  <si>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</si>
  <si>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</si>
  <si>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</si>
  <si>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</si>
  <si>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</si>
  <si>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</si>
  <si>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</si>
  <si>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</si>
  <si>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</si>
  <si>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</si>
  <si>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</si>
  <si>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</si>
  <si>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</si>
  <si>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</si>
  <si>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</si>
  <si>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</si>
  <si>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</si>
  <si>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</si>
  <si>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</si>
  <si>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</si>
  <si>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</si>
  <si>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</si>
  <si>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</si>
  <si>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</si>
  <si>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</si>
  <si>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</si>
  <si>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</si>
  <si>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</si>
  <si>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</si>
  <si>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</si>
  <si>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</si>
  <si>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</si>
  <si>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</si>
  <si>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</si>
  <si>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</si>
  <si>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</si>
  <si>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</si>
  <si>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</si>
  <si>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</si>
  <si>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</si>
  <si>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</si>
  <si>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</si>
  <si>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</si>
  <si>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</si>
  <si>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</si>
  <si>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</si>
  <si>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</si>
  <si>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</si>
  <si>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</si>
  <si>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</si>
  <si>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</si>
  <si>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</si>
  <si>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</si>
  <si>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</si>
  <si>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</si>
  <si>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</si>
  <si>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</si>
  <si>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</si>
  <si>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</si>
  <si>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</si>
  <si>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</si>
  <si>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</si>
  <si>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</si>
  <si>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</si>
  <si>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</si>
  <si>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</si>
  <si>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</si>
  <si>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</si>
  <si>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</si>
  <si>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</si>
  <si>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</si>
  <si>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</si>
  <si>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</si>
  <si>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</si>
  <si>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</si>
  <si>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</si>
  <si>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</si>
  <si>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</si>
  <si>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</si>
  <si>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</si>
  <si>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</si>
  <si>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</si>
  <si>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</si>
  <si>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</si>
  <si>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</si>
  <si>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</si>
  <si>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</si>
  <si>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</si>
  <si>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</si>
  <si>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</si>
  <si>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</si>
  <si>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</si>
  <si>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</si>
  <si>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</si>
  <si>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</si>
  <si>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</si>
  <si>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</si>
  <si>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</si>
  <si>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</si>
  <si>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</si>
  <si>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</si>
  <si>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</si>
  <si>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</si>
  <si>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</si>
  <si>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</si>
  <si>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</si>
  <si>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</si>
  <si>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</si>
  <si>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</si>
  <si>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</si>
  <si>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</si>
  <si>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</si>
  <si>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</si>
  <si>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</si>
  <si>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</si>
  <si>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</si>
  <si>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</si>
  <si>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</si>
  <si>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</si>
  <si>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</si>
  <si>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</si>
  <si>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</si>
  <si>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</si>
  <si>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</si>
  <si>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</si>
  <si>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</si>
  <si>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</si>
  <si>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</si>
  <si>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</si>
  <si>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</si>
  <si>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</si>
  <si>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</si>
  <si>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</si>
  <si>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</si>
  <si>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</si>
  <si>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</si>
  <si>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</si>
  <si>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</si>
  <si>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</si>
  <si>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</si>
  <si>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</si>
  <si>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</si>
  <si>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</si>
  <si>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</si>
  <si>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</si>
  <si>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</si>
  <si>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</si>
  <si>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</si>
  <si>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</si>
  <si>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</si>
  <si>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</si>
  <si>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</si>
  <si>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</si>
  <si>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</si>
  <si>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</si>
  <si>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</si>
  <si>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</si>
  <si>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</si>
  <si>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</si>
  <si>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</si>
  <si>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</si>
  <si>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</si>
  <si>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</si>
  <si>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</si>
  <si>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</si>
  <si>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</si>
  <si>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</si>
  <si>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</si>
  <si>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</si>
  <si>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</si>
  <si>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</si>
  <si>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</si>
  <si>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</si>
  <si>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</si>
  <si>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</si>
  <si>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</si>
  <si>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</si>
  <si>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</si>
  <si>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</si>
  <si>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</si>
  <si>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</si>
  <si>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</si>
  <si>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</si>
  <si>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</si>
  <si>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</si>
  <si>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</si>
  <si>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</si>
  <si>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</si>
  <si>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</si>
  <si>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</si>
  <si>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</si>
  <si>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</si>
  <si>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</si>
  <si>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</si>
  <si>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</si>
  <si>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</si>
  <si>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</si>
  <si>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</si>
  <si>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</si>
  <si>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</si>
  <si>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</si>
  <si>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</si>
  <si>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</si>
  <si>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</si>
  <si>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</si>
  <si>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</si>
  <si>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</si>
  <si>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</si>
  <si>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</si>
  <si>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</si>
  <si>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</si>
  <si>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</si>
  <si>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</si>
  <si>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</si>
  <si>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</si>
  <si>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</si>
  <si>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</si>
  <si>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</si>
  <si>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</si>
  <si>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</si>
  <si>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</si>
  <si>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</si>
  <si>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</si>
  <si>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</si>
  <si>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</si>
  <si>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</si>
  <si>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</si>
  <si>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</si>
  <si>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</si>
  <si>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</si>
  <si>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</si>
  <si>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</si>
  <si>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</si>
  <si>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</si>
  <si>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</si>
  <si>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</si>
  <si>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</si>
  <si>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</si>
  <si>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</si>
  <si>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</si>
  <si>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</si>
  <si>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</si>
  <si>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</si>
  <si>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</si>
  <si>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</si>
  <si>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</si>
  <si>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</si>
  <si>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</si>
  <si>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</si>
  <si>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</si>
  <si>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</si>
  <si>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</si>
  <si>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</si>
  <si>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</si>
  <si>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</si>
  <si>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</si>
  <si>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</si>
  <si>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</si>
  <si>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</si>
  <si>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</si>
  <si>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</si>
  <si>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</si>
  <si>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</si>
  <si>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</si>
  <si>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</si>
  <si>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</si>
  <si>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</si>
  <si>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</si>
  <si>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</si>
  <si>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</si>
  <si>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</si>
  <si>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</si>
  <si>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</si>
  <si>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</si>
  <si>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</si>
  <si>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</si>
  <si>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</si>
  <si>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</si>
  <si>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</si>
  <si>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</si>
  <si>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</si>
  <si>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</si>
  <si>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</si>
  <si>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</si>
  <si>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</si>
  <si>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</si>
  <si>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</si>
  <si>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</si>
  <si>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</si>
  <si>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</si>
  <si>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</si>
  <si>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</si>
  <si>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</si>
  <si>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</si>
  <si>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</si>
  <si>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</si>
  <si>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</si>
  <si>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</si>
  <si>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</si>
  <si>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</si>
  <si>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</si>
  <si>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</si>
  <si>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</si>
  <si>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</si>
  <si>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</si>
  <si>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</si>
  <si>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</si>
  <si>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</si>
  <si>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</si>
  <si>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</si>
  <si>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</si>
  <si>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</si>
  <si>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</si>
  <si>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</si>
  <si>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</si>
  <si>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</si>
  <si>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</si>
  <si>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</si>
  <si>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</si>
  <si>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</si>
  <si>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</si>
  <si>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</si>
  <si>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</si>
  <si>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</si>
  <si>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</si>
  <si>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</si>
  <si>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</si>
  <si>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</si>
  <si>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</si>
  <si>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</si>
  <si>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</si>
  <si>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</si>
  <si>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</si>
  <si>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</si>
  <si>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</si>
  <si>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</si>
  <si>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</si>
  <si>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</si>
  <si>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</si>
  <si>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</si>
  <si>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</si>
  <si>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</si>
  <si>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</si>
  <si>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</si>
  <si>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</si>
  <si>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</si>
  <si>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</si>
  <si>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</si>
  <si>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</si>
  <si>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</si>
  <si>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</si>
  <si>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</si>
  <si>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</si>
  <si>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</si>
  <si>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</si>
  <si>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</si>
  <si>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</si>
  <si>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</si>
  <si>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</si>
  <si>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</si>
  <si>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</si>
  <si>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</si>
  <si>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</si>
  <si>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</si>
  <si>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</si>
  <si>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</si>
  <si>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</si>
  <si>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</si>
  <si>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</si>
  <si>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</si>
  <si>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</si>
  <si>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</si>
  <si>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</si>
  <si>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</si>
  <si>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</si>
  <si>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</si>
  <si>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</si>
  <si>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</si>
  <si>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</si>
  <si>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</si>
  <si>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</si>
  <si>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</si>
  <si>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</si>
  <si>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</si>
  <si>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</si>
  <si>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</si>
  <si>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</si>
  <si>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</si>
  <si>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</si>
  <si>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</si>
  <si>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</si>
  <si>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</si>
  <si>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</si>
  <si>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</si>
  <si>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</si>
  <si>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</si>
  <si>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</si>
  <si>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</si>
  <si>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</si>
  <si>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</si>
  <si>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</si>
  <si>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</si>
  <si>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</si>
  <si>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</si>
  <si>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</si>
  <si>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</si>
  <si>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</si>
  <si>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</si>
  <si>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</si>
  <si>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</si>
  <si>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</si>
  <si>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</si>
  <si>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</si>
  <si>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</si>
  <si>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</si>
  <si>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</si>
  <si>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</si>
  <si>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</si>
  <si>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</si>
  <si>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</si>
  <si>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</si>
  <si>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</si>
  <si>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</si>
  <si>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</si>
  <si>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</si>
  <si>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</si>
  <si>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</si>
  <si>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</si>
  <si>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</si>
  <si>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</si>
  <si>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</si>
  <si>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</si>
  <si>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</si>
  <si>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</si>
  <si>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</si>
  <si>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</si>
  <si>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</si>
  <si>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</si>
  <si>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</si>
  <si>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</si>
  <si>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</si>
  <si>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</si>
  <si>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</si>
  <si>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</si>
  <si>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</si>
  <si>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</si>
  <si>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</si>
  <si>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</si>
  <si>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</si>
  <si>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</si>
  <si>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</si>
  <si>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</si>
  <si>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</si>
  <si>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</si>
  <si>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</si>
  <si>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</si>
  <si>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</si>
  <si>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</si>
  <si>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</si>
  <si>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</si>
  <si>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</si>
  <si>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</si>
  <si>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</si>
  <si>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</si>
  <si>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</si>
  <si>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</si>
  <si>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</si>
  <si>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</si>
  <si>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</si>
  <si>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</si>
  <si>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</si>
  <si>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</si>
  <si>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</si>
  <si>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</si>
  <si>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</si>
  <si>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</si>
  <si>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</si>
  <si>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</si>
  <si>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</si>
  <si>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</si>
  <si>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</si>
  <si>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</si>
  <si>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</si>
  <si>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</si>
  <si>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</si>
  <si>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</si>
  <si>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</si>
  <si>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</si>
  <si>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</si>
  <si>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</si>
  <si>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</si>
  <si>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</si>
  <si>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</si>
  <si>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</si>
  <si>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</si>
  <si>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</si>
  <si>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</si>
  <si>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</si>
  <si>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</si>
  <si>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</si>
  <si>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</si>
  <si>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</si>
  <si>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</si>
  <si>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</si>
  <si>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</si>
  <si>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</si>
  <si>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</si>
  <si>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</si>
  <si>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</si>
  <si>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</si>
  <si>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</si>
  <si>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</si>
  <si>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</si>
  <si>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</si>
  <si>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</si>
  <si>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</si>
  <si>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</si>
  <si>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</si>
  <si>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</si>
  <si>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</si>
  <si>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</si>
  <si>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</si>
  <si>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</si>
  <si>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</si>
  <si>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</si>
  <si>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</si>
  <si>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</si>
  <si>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</si>
  <si>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</si>
  <si>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</si>
  <si>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</si>
  <si>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</si>
  <si>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</si>
  <si>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</si>
  <si>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</si>
  <si>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</si>
  <si>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</si>
  <si>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</si>
  <si>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</si>
  <si>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</si>
  <si>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</si>
  <si>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</si>
  <si>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</si>
  <si>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</si>
  <si>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</si>
  <si>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</si>
  <si>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</si>
  <si>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</si>
  <si>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</si>
  <si>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</si>
  <si>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</si>
  <si>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</si>
  <si>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</si>
  <si>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</si>
  <si>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</si>
  <si>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</si>
  <si>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</si>
  <si>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</si>
  <si>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</si>
  <si>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</si>
  <si>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</si>
  <si>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</si>
  <si>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</si>
  <si>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</si>
  <si>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</si>
  <si>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</si>
  <si>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</si>
  <si>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</si>
  <si>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</si>
  <si>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</si>
  <si>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</si>
  <si>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</si>
  <si>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</si>
  <si>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</si>
  <si>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</si>
  <si>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</si>
  <si>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</si>
  <si>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</si>
  <si>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</si>
  <si>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</si>
  <si>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</si>
  <si>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</si>
  <si>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</si>
  <si>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</si>
  <si>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</si>
  <si>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</si>
  <si>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</si>
  <si>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</si>
  <si>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</si>
  <si>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</si>
  <si>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</si>
  <si>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</si>
  <si>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</si>
  <si>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</si>
  <si>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</si>
  <si>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</si>
  <si>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</si>
  <si>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</si>
  <si>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</si>
  <si>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</si>
  <si>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</si>
  <si>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</si>
  <si>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</si>
  <si>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</si>
  <si>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</si>
  <si>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</si>
  <si>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</si>
  <si>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</si>
  <si>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</si>
  <si>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</si>
  <si>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</si>
  <si>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</si>
  <si>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</si>
  <si>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</si>
  <si>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</si>
  <si>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</si>
  <si>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</si>
  <si>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</si>
  <si>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</si>
  <si>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</si>
  <si>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</si>
  <si>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</si>
  <si>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</si>
  <si>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</si>
  <si>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</si>
  <si>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</si>
  <si>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</si>
  <si>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</si>
  <si>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</si>
  <si>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</si>
  <si>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</si>
  <si>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</si>
  <si>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</si>
  <si>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</si>
  <si>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</si>
  <si>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</si>
  <si>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</si>
  <si>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</si>
  <si>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</si>
  <si>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</si>
  <si>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</si>
  <si>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</si>
  <si>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</si>
  <si>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</si>
  <si>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</si>
  <si>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</si>
  <si>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</si>
  <si>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</si>
  <si>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</si>
  <si>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</si>
  <si>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</si>
  <si>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</si>
  <si>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</si>
  <si>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</si>
  <si>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</si>
  <si>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</si>
  <si>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</si>
  <si>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</si>
  <si>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</si>
  <si>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</si>
  <si>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</si>
  <si>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</si>
  <si>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</si>
  <si>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</si>
  <si>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</si>
  <si>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</si>
  <si>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</si>
  <si>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</si>
  <si>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</si>
  <si>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</si>
  <si>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</si>
  <si>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</si>
  <si>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</si>
  <si>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</si>
  <si>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</si>
  <si>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</si>
  <si>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</si>
  <si>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</si>
  <si>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</si>
  <si>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</si>
  <si>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</si>
  <si>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</si>
  <si>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</si>
  <si>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</si>
  <si>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</si>
  <si>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</si>
  <si>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</si>
  <si>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</si>
  <si>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</si>
  <si>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</si>
  <si>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</si>
  <si>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</si>
  <si>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</si>
  <si>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</si>
  <si>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</si>
  <si>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</si>
  <si>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</si>
  <si>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</si>
  <si>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</si>
  <si>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</si>
  <si>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</si>
  <si>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</si>
  <si>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</si>
  <si>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</si>
  <si>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</si>
  <si>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</si>
  <si>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</si>
  <si>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</si>
  <si>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</si>
  <si>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</si>
  <si>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</si>
  <si>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</si>
  <si>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</si>
  <si>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</si>
  <si>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</si>
  <si>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</si>
  <si>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</si>
  <si>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</si>
  <si>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</si>
  <si>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</si>
  <si>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</si>
  <si>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</si>
  <si>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</si>
  <si>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</si>
  <si>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</si>
  <si>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</si>
  <si>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</si>
  <si>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</si>
  <si>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</si>
  <si>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</si>
  <si>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</si>
  <si>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</si>
  <si>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</si>
  <si>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</si>
  <si>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</si>
  <si>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</si>
  <si>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</si>
  <si>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</si>
  <si>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</si>
  <si>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</si>
  <si>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</si>
  <si>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</si>
  <si>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</si>
  <si>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</si>
  <si>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</si>
  <si>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</si>
  <si>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</si>
  <si>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</si>
  <si>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</si>
  <si>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</si>
  <si>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</si>
  <si>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</si>
  <si>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</si>
  <si>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</si>
  <si>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</si>
  <si>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</si>
  <si>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</si>
  <si>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</si>
  <si>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</si>
  <si>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</si>
  <si>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</si>
  <si>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</si>
  <si>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</si>
  <si>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</si>
  <si>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</si>
  <si>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</si>
  <si>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</si>
  <si>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</si>
  <si>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</si>
  <si>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</si>
  <si>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</si>
  <si>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</si>
  <si>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</si>
  <si>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</si>
  <si>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</si>
  <si>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</si>
  <si>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</si>
  <si>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</si>
  <si>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</si>
  <si>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</si>
  <si>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</si>
  <si>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</si>
  <si>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</si>
  <si>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</si>
  <si>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</si>
  <si>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</si>
  <si>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</si>
  <si>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</si>
  <si>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</si>
  <si>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</si>
  <si>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</si>
  <si>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</si>
  <si>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</si>
  <si>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</si>
  <si>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</si>
  <si>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</si>
  <si>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</si>
  <si>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</si>
  <si>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</si>
  <si>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</si>
  <si>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</si>
  <si>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</si>
  <si>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</si>
  <si>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</si>
  <si>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</si>
  <si>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</si>
  <si>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</si>
  <si>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</si>
  <si>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</si>
  <si>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</si>
  <si>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</si>
  <si>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</si>
  <si>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</si>
  <si>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</si>
  <si>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</si>
  <si>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</si>
  <si>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</si>
  <si>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</si>
  <si>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</si>
  <si>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</si>
  <si>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</si>
  <si>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</si>
  <si>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</si>
  <si>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</si>
  <si>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</si>
  <si>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</si>
  <si>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</si>
  <si>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</si>
  <si>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</si>
  <si>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</si>
  <si>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</si>
  <si>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</si>
  <si>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</si>
  <si>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</si>
  <si>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</si>
  <si>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</si>
  <si>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</si>
  <si>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</si>
  <si>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</si>
  <si>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</si>
  <si>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</si>
  <si>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</si>
  <si>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</si>
  <si>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</si>
  <si>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</si>
  <si>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</si>
  <si>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</si>
  <si>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</si>
  <si>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</si>
  <si>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</si>
  <si>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</si>
  <si>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</si>
  <si>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</si>
  <si>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</si>
  <si>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</si>
  <si>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</si>
  <si>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</si>
  <si>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</si>
  <si>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</si>
  <si>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</si>
  <si>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</si>
  <si>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</si>
  <si>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</si>
  <si>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</si>
  <si>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</si>
  <si>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</si>
  <si>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</si>
  <si>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</si>
  <si>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</si>
  <si>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</si>
  <si>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</si>
  <si>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</si>
  <si>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</si>
  <si>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</si>
  <si>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</si>
  <si>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</si>
  <si>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</si>
  <si>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</si>
  <si>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</si>
  <si>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</si>
  <si>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</si>
  <si>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</si>
  <si>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</si>
  <si>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</si>
  <si>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</si>
  <si>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</si>
  <si>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</si>
  <si>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</si>
  <si>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</si>
  <si>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</si>
  <si>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</si>
  <si>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</si>
  <si>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</si>
  <si>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</si>
  <si>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</si>
  <si>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</si>
  <si>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</si>
  <si>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</si>
  <si>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</si>
  <si>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</si>
  <si>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</si>
  <si>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</si>
  <si>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</si>
  <si>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</si>
  <si>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</si>
  <si>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</si>
  <si>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</si>
  <si>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</si>
  <si>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</si>
  <si>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</si>
  <si>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</si>
  <si>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</si>
  <si>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</si>
  <si>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</si>
  <si>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</si>
  <si>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</si>
  <si>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</si>
  <si>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</si>
  <si>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</si>
  <si>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</si>
  <si>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</si>
  <si>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</si>
  <si>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</si>
  <si>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</si>
  <si>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</si>
  <si>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</si>
  <si>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</si>
  <si>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</si>
  <si>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</si>
  <si>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</si>
  <si>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</si>
  <si>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</si>
  <si>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</si>
  <si>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</si>
  <si>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</si>
  <si>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</si>
  <si>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</si>
  <si>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</si>
  <si>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</si>
  <si>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</si>
  <si>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</si>
  <si>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</si>
  <si>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</si>
  <si>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</si>
  <si>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</si>
  <si>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</si>
  <si>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</si>
  <si>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</si>
  <si>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</si>
  <si>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</si>
  <si>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</si>
  <si>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</si>
  <si>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</si>
  <si>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</si>
  <si>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</si>
  <si>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</si>
  <si>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</si>
  <si>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</si>
  <si>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</si>
  <si>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</si>
  <si>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</si>
  <si>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</si>
  <si>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</si>
  <si>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</si>
  <si>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</si>
  <si>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</si>
  <si>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</si>
  <si>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</si>
  <si>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</si>
  <si>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</si>
  <si>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</si>
  <si>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</si>
  <si>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</si>
  <si>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</si>
  <si>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</si>
  <si>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</si>
  <si>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</si>
  <si>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</si>
  <si>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</si>
  <si>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</si>
  <si>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</si>
  <si>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</si>
  <si>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</si>
  <si>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</si>
  <si>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</si>
  <si>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</si>
  <si>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</si>
  <si>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</si>
  <si>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</si>
  <si>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</si>
  <si>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</si>
  <si>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</si>
  <si>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</si>
  <si>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</si>
  <si>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</si>
  <si>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</si>
  <si>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</si>
  <si>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</si>
  <si>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</si>
  <si>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</si>
  <si>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</si>
  <si>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</si>
  <si>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</si>
  <si>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</si>
  <si>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</si>
  <si>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</si>
  <si>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</si>
  <si>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</si>
  <si>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</si>
  <si>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</si>
  <si>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</si>
  <si>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</si>
  <si>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</si>
  <si>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</si>
  <si>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</si>
  <si>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</si>
  <si>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</si>
  <si>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</si>
  <si>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</si>
  <si>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</si>
  <si>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</si>
  <si>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</si>
  <si>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</si>
  <si>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</si>
  <si>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</si>
  <si>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</si>
  <si>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</si>
  <si>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</si>
  <si>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</si>
  <si>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</si>
  <si>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</si>
  <si>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</si>
  <si>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</si>
  <si>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</si>
  <si>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</si>
  <si>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</si>
  <si>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</si>
  <si>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</si>
  <si>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</si>
  <si>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</si>
  <si>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</si>
  <si>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</si>
  <si>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</si>
  <si>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</si>
  <si>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</si>
  <si>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</si>
  <si>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</si>
  <si>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</si>
  <si>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</si>
  <si>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</si>
  <si>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</si>
  <si>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</si>
  <si>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</si>
  <si>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</si>
  <si>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</si>
  <si>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</si>
  <si>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</si>
  <si>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</si>
  <si>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</si>
  <si>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</si>
  <si>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</si>
  <si>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</si>
  <si>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</si>
  <si>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</si>
  <si>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</si>
  <si>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</si>
  <si>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</si>
  <si>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</si>
  <si>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</si>
  <si>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</si>
  <si>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</si>
  <si>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</si>
  <si>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</si>
  <si>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</si>
  <si>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</si>
  <si>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</si>
  <si>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</si>
  <si>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</si>
  <si>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</si>
  <si>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</si>
  <si>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</si>
  <si>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</si>
  <si>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</si>
  <si>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</si>
  <si>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</si>
  <si>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</si>
  <si>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</si>
  <si>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</si>
  <si>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</si>
  <si>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</si>
  <si>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</si>
  <si>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</si>
  <si>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</si>
  <si>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</si>
  <si>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</si>
  <si>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</si>
  <si>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</si>
  <si>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</si>
  <si>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</si>
  <si>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</si>
  <si>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</si>
  <si>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</si>
  <si>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</si>
  <si>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</si>
  <si>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</si>
  <si>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</si>
  <si>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</si>
  <si>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</si>
  <si>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</si>
  <si>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</si>
  <si>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</si>
  <si>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</si>
  <si>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</si>
  <si>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</si>
  <si>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</si>
  <si>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</si>
  <si>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</si>
  <si>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</si>
  <si>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</si>
  <si>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</si>
  <si>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</si>
  <si>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</si>
  <si>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</si>
  <si>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</si>
  <si>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</si>
  <si>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</si>
  <si>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</si>
  <si>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</si>
  <si>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</si>
  <si>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</si>
  <si>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</si>
  <si>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</si>
  <si>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</si>
  <si>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</si>
  <si>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</si>
  <si>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</si>
  <si>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</si>
  <si>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</si>
  <si>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</si>
  <si>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</si>
  <si>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</si>
  <si>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</si>
  <si>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</si>
  <si>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</si>
  <si>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</si>
  <si>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</si>
  <si>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</si>
  <si>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</si>
  <si>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</si>
  <si>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</si>
  <si>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</si>
  <si>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</si>
  <si>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</si>
  <si>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</si>
  <si>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</si>
  <si>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</si>
  <si>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</si>
  <si>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</si>
  <si>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</si>
  <si>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</si>
  <si>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</si>
  <si>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</si>
  <si>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</si>
  <si>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</si>
  <si>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</si>
  <si>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</si>
  <si>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</si>
  <si>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</si>
  <si>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</si>
  <si>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</si>
  <si>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</si>
  <si>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</si>
  <si>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</si>
  <si>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</si>
  <si>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</si>
  <si>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</si>
  <si>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</si>
  <si>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</si>
  <si>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</si>
  <si>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</si>
  <si>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</si>
  <si>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</si>
  <si>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</si>
  <si>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</si>
  <si>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</si>
  <si>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</si>
  <si>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</si>
  <si>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</si>
  <si>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</si>
  <si>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</si>
  <si>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</si>
  <si>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</si>
  <si>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</si>
  <si>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</si>
  <si>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</si>
  <si>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</si>
  <si>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</si>
  <si>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</si>
  <si>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</si>
  <si>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</si>
  <si>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</si>
  <si>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</si>
  <si>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</si>
  <si>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</si>
  <si>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</si>
  <si>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</si>
  <si>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</si>
  <si>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</si>
  <si>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</si>
  <si>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</si>
  <si>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</si>
  <si>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</si>
  <si>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</si>
  <si>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</si>
  <si>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</si>
  <si>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</si>
  <si>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</si>
  <si>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</si>
  <si>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</si>
  <si>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</si>
  <si>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</si>
  <si>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</si>
  <si>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</si>
  <si>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</si>
  <si>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</si>
  <si>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</si>
  <si>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</si>
  <si>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</si>
  <si>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</si>
  <si>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</si>
  <si>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</si>
  <si>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</si>
  <si>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</si>
  <si>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</si>
  <si>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</si>
  <si>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</si>
  <si>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</si>
  <si>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</si>
  <si>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</si>
  <si>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</si>
  <si>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</si>
  <si>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</si>
  <si>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</si>
  <si>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</si>
  <si>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</si>
  <si>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</si>
  <si>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</si>
  <si>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</si>
  <si>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</si>
  <si>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</si>
  <si>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</si>
  <si>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</si>
  <si>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</si>
  <si>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</si>
  <si>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</si>
  <si>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</si>
  <si>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</si>
  <si>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</si>
  <si>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</si>
  <si>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</si>
  <si>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</si>
  <si>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</si>
  <si>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</si>
  <si>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</si>
  <si>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</si>
  <si>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</si>
  <si>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</si>
  <si>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</si>
  <si>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</si>
  <si>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</si>
  <si>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</si>
  <si>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</si>
  <si>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</si>
  <si>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</si>
  <si>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</si>
  <si>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</si>
  <si>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</si>
  <si>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</si>
  <si>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</si>
  <si>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</si>
  <si>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</si>
  <si>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</si>
  <si>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</si>
  <si>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</si>
  <si>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</si>
  <si>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</si>
  <si>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</si>
  <si>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</si>
  <si>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</si>
  <si>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</si>
  <si>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</si>
  <si>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</si>
  <si>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</si>
  <si>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</si>
  <si>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</si>
  <si>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</si>
  <si>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</si>
  <si>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</si>
  <si>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</si>
  <si>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</si>
  <si>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</si>
  <si>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</si>
  <si>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</si>
  <si>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</si>
  <si>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</si>
  <si>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</si>
  <si>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</si>
  <si>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</si>
  <si>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</si>
  <si>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</si>
  <si>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</si>
  <si>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</si>
  <si>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</si>
  <si>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</si>
  <si>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</si>
  <si>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</si>
  <si>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</si>
  <si>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</si>
  <si>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</si>
  <si>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</si>
  <si>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</si>
  <si>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</si>
  <si>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</si>
  <si>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</si>
  <si>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</si>
  <si>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</si>
  <si>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</si>
  <si>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</si>
  <si>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</si>
  <si>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</si>
  <si>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</si>
  <si>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</si>
  <si>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</si>
  <si>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</si>
  <si>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</si>
  <si>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</si>
  <si>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</si>
  <si>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</si>
  <si>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</si>
  <si>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</si>
  <si>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</si>
  <si>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</si>
  <si>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</si>
  <si>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</si>
  <si>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</si>
  <si>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</si>
  <si>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</si>
  <si>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</si>
  <si>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</si>
  <si>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</si>
  <si>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</si>
  <si>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</si>
  <si>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</si>
  <si>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</si>
  <si>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</si>
  <si>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</si>
  <si>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</si>
  <si>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</si>
  <si>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</si>
  <si>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</si>
  <si>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</si>
  <si>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</si>
  <si>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</si>
  <si>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</si>
  <si>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</si>
  <si>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</si>
  <si>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</si>
  <si>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</si>
  <si>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</si>
  <si>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</si>
  <si>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</si>
  <si>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</si>
  <si>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</si>
  <si>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</si>
  <si>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</si>
  <si>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</si>
  <si>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</si>
  <si>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</si>
  <si>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</si>
  <si>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</si>
  <si>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</si>
  <si>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</si>
  <si>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</si>
  <si>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</si>
  <si>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</si>
  <si>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</si>
  <si>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</si>
  <si>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</si>
  <si>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</si>
  <si>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</si>
  <si>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</si>
  <si>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</si>
  <si>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</si>
  <si>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</si>
  <si>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</si>
  <si>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</si>
  <si>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</si>
  <si>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</si>
  <si>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</si>
  <si>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</si>
  <si>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</si>
  <si>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</si>
  <si>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</si>
  <si>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</si>
  <si>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</si>
  <si>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</si>
  <si>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</si>
  <si>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</si>
  <si>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</si>
  <si>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</si>
  <si>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</si>
  <si>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</si>
  <si>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</si>
  <si>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</si>
  <si>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</si>
  <si>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</si>
  <si>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</si>
  <si>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</si>
  <si>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</si>
  <si>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</si>
  <si>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</si>
  <si>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</si>
  <si>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</si>
  <si>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</si>
  <si>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</si>
  <si>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</si>
  <si>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</si>
  <si>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</si>
  <si>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</si>
  <si>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</si>
  <si>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</si>
  <si>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</si>
  <si>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</si>
  <si>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</si>
  <si>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</si>
  <si>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</si>
  <si>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</si>
  <si>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</si>
  <si>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</si>
  <si>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</si>
  <si>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</si>
  <si>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</si>
  <si>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</si>
  <si>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</si>
  <si>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</si>
  <si>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</si>
  <si>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</si>
  <si>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</si>
  <si>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</si>
  <si>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</si>
  <si>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</si>
  <si>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</si>
  <si>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</si>
  <si>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</si>
  <si>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</si>
  <si>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</si>
  <si>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</si>
  <si>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</si>
  <si>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</si>
  <si>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</si>
  <si>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</si>
  <si>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</si>
  <si>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</si>
  <si>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</si>
  <si>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</si>
  <si>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</si>
  <si>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</si>
  <si>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</si>
  <si>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</si>
  <si>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</si>
  <si>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</si>
  <si>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</si>
  <si>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</si>
  <si>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</si>
  <si>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</si>
  <si>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</si>
  <si>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</si>
  <si>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</si>
  <si>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</si>
  <si>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</si>
  <si>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</si>
  <si>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</si>
  <si>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</si>
  <si>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</si>
  <si>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</si>
  <si>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</si>
  <si>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</si>
  <si>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</si>
  <si>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</si>
  <si>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</si>
  <si>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</si>
  <si>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</si>
  <si>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</si>
  <si>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</si>
  <si>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</si>
  <si>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</si>
  <si>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</si>
  <si>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</si>
  <si>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</si>
  <si>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</si>
  <si>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</si>
  <si>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</si>
  <si>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</si>
  <si>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</si>
  <si>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</si>
  <si>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</si>
  <si>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</si>
  <si>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</si>
  <si>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</si>
  <si>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</si>
  <si>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</si>
  <si>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</si>
  <si>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</si>
  <si>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</si>
  <si>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</si>
  <si>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</si>
  <si>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</si>
  <si>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</si>
  <si>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</si>
  <si>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</si>
  <si>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</si>
  <si>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</si>
  <si>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</si>
  <si>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</si>
  <si>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</si>
  <si>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</si>
  <si>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</si>
  <si>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</si>
  <si>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</si>
  <si>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</si>
  <si>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</si>
  <si>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</si>
  <si>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</si>
  <si>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</si>
  <si>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</si>
  <si>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</si>
  <si>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</si>
  <si>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</si>
  <si>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</si>
  <si>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</si>
  <si>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</si>
  <si>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</si>
  <si>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</si>
  <si>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</si>
  <si>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</si>
  <si>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</si>
  <si>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</si>
  <si>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</si>
  <si>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</si>
  <si>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</si>
  <si>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</si>
  <si>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</si>
  <si>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</si>
  <si>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</si>
  <si>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</si>
  <si>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</si>
  <si>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</si>
  <si>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</si>
  <si>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</si>
  <si>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</si>
  <si>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</si>
  <si>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</si>
  <si>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</si>
  <si>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</si>
  <si>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</si>
  <si>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</si>
  <si>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</si>
  <si>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</si>
  <si>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</si>
  <si>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</si>
  <si>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</si>
  <si>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</si>
  <si>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</si>
  <si>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</si>
  <si>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</si>
  <si>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</si>
  <si>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</si>
  <si>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</si>
  <si>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</si>
  <si>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</si>
  <si>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</si>
  <si>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</si>
  <si>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</si>
  <si>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</si>
  <si>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</si>
  <si>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</si>
  <si>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</si>
  <si>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</si>
  <si>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</si>
  <si>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</si>
  <si>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</si>
  <si>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</si>
  <si>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</si>
  <si>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</si>
  <si>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</si>
  <si>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</si>
  <si>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</si>
  <si>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</si>
  <si>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</si>
  <si>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</si>
  <si>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</si>
  <si>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</si>
  <si>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</si>
  <si>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</si>
  <si>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</si>
  <si>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</si>
  <si>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</si>
  <si>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</si>
  <si>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</si>
  <si>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</si>
  <si>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</si>
  <si>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</si>
  <si>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</si>
  <si>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</si>
  <si>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</si>
  <si>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</si>
  <si>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</si>
  <si>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</si>
  <si>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</si>
  <si>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</si>
  <si>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</si>
  <si>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</si>
  <si>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</si>
  <si>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</si>
  <si>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</si>
  <si>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</si>
  <si>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</si>
  <si>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</si>
  <si>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</si>
  <si>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</si>
  <si>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</si>
  <si>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</si>
  <si>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</si>
  <si>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</si>
  <si>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</si>
  <si>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</si>
  <si>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</si>
  <si>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</si>
  <si>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</si>
  <si>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</si>
  <si>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</si>
  <si>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</si>
  <si>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</si>
  <si>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</si>
  <si>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</si>
  <si>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</si>
  <si>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</si>
  <si>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</si>
  <si>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</si>
  <si>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</si>
  <si>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</si>
  <si>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</si>
  <si>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</si>
  <si>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</si>
  <si>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</si>
  <si>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</si>
  <si>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</si>
  <si>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</si>
  <si>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</si>
  <si>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</si>
  <si>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</si>
  <si>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</si>
  <si>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</si>
  <si>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</si>
  <si>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</si>
  <si>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</si>
  <si>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</si>
  <si>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</si>
  <si>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</si>
  <si>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</si>
  <si>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</si>
  <si>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</si>
  <si>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</si>
  <si>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</si>
  <si>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</si>
  <si>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</si>
  <si>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</si>
  <si>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</si>
  <si>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</si>
  <si>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</si>
  <si>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</si>
  <si>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</si>
  <si>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</si>
  <si>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</si>
  <si>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</si>
  <si>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</si>
  <si>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</si>
  <si>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</si>
  <si>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</si>
  <si>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</si>
  <si>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</si>
  <si>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</si>
  <si>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</si>
  <si>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</si>
  <si>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</si>
  <si>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</si>
  <si>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</si>
  <si>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</si>
  <si>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</si>
  <si>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</si>
  <si>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</si>
  <si>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</si>
  <si>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</si>
  <si>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</si>
  <si>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</si>
  <si>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</si>
  <si>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</si>
  <si>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</si>
  <si>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</si>
  <si>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</si>
  <si>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</si>
  <si>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</si>
  <si>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</si>
  <si>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</si>
  <si>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</si>
  <si>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</si>
  <si>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</si>
  <si>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</si>
  <si>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</si>
  <si>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</si>
  <si>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</si>
  <si>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</si>
  <si>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</si>
  <si>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</si>
  <si>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</si>
  <si>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</si>
  <si>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</si>
  <si>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</si>
  <si>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</si>
  <si>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</si>
  <si>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</si>
  <si>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</si>
  <si>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</si>
  <si>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</si>
  <si>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</si>
  <si>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</si>
  <si>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</si>
  <si>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</si>
  <si>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</si>
  <si>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</si>
  <si>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</si>
  <si>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</si>
  <si>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</si>
  <si>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</si>
  <si>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</si>
  <si>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</si>
  <si>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</si>
  <si>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</si>
  <si>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</si>
  <si>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</si>
  <si>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</si>
  <si>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</si>
  <si>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</si>
  <si>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</si>
  <si>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</si>
  <si>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</si>
  <si>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</si>
  <si>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</si>
  <si>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</si>
  <si>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</si>
  <si>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</si>
  <si>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</si>
  <si>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</si>
  <si>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</si>
  <si>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</si>
  <si>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</si>
  <si>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</si>
  <si>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</si>
  <si>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</si>
  <si>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</si>
  <si>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</si>
  <si>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</si>
  <si>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</si>
  <si>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</si>
  <si>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</si>
  <si>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</si>
  <si>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</si>
  <si>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</si>
  <si>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</si>
  <si>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</si>
  <si>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</si>
  <si>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</si>
  <si>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</si>
  <si>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</si>
  <si>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</si>
  <si>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</si>
  <si>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</si>
  <si>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</si>
  <si>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</si>
  <si>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</si>
  <si>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</si>
  <si>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</si>
  <si>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</si>
  <si>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</si>
  <si>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</si>
  <si>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</si>
  <si>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</si>
  <si>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</si>
  <si>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</si>
  <si>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</si>
  <si>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</si>
  <si>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</si>
  <si>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</si>
  <si>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</si>
  <si>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</si>
  <si>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</si>
  <si>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</si>
  <si>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</si>
  <si>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</si>
  <si>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</si>
  <si>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</si>
  <si>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</si>
  <si>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</si>
  <si>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</si>
  <si>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</si>
  <si>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</si>
  <si>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</si>
  <si>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</si>
  <si>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</si>
  <si>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</si>
  <si>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</si>
  <si>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</si>
  <si>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</si>
  <si>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</si>
  <si>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</si>
  <si>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</si>
  <si>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</si>
  <si>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</si>
  <si>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</si>
  <si>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</si>
  <si>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</si>
  <si>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</si>
  <si>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</si>
  <si>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</si>
  <si>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</si>
  <si>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</si>
  <si>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</si>
  <si>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</si>
  <si>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</si>
  <si>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</si>
  <si>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</si>
  <si>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</si>
  <si>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</si>
  <si>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</si>
  <si>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</si>
  <si>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</si>
  <si>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</si>
  <si>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</si>
  <si>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</si>
  <si>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</si>
  <si>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</si>
  <si>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</si>
  <si>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</si>
  <si>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</si>
  <si>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</si>
  <si>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</si>
  <si>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</si>
  <si>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</si>
  <si>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</si>
  <si>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</si>
  <si>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</si>
  <si>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</si>
  <si>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</si>
  <si>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</si>
  <si>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</si>
  <si>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</si>
  <si>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</si>
  <si>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</si>
  <si>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</si>
  <si>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</si>
  <si>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</si>
  <si>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</si>
  <si>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</si>
  <si>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</si>
  <si>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</si>
  <si>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</si>
  <si>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</si>
  <si>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</si>
  <si>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</si>
  <si>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</si>
  <si>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</si>
  <si>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</si>
  <si>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</si>
  <si>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</si>
  <si>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</si>
  <si>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</si>
  <si>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</si>
  <si>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</si>
  <si>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</si>
  <si>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</si>
  <si>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</si>
  <si>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</si>
  <si>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</si>
  <si>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</si>
  <si>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</si>
  <si>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</si>
  <si>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</si>
  <si>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</si>
  <si>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</si>
  <si>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</si>
  <si>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</si>
  <si>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</si>
  <si>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</si>
  <si>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</si>
  <si>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</si>
  <si>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</si>
  <si>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</si>
  <si>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</si>
  <si>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</si>
  <si>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</si>
  <si>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</si>
  <si>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</si>
  <si>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</si>
  <si>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</si>
  <si>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</si>
  <si>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</si>
  <si>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</si>
  <si>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</si>
  <si>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</si>
  <si>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</si>
  <si>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</si>
  <si>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</si>
  <si>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</si>
  <si>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</si>
  <si>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</si>
  <si>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</si>
  <si>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</si>
  <si>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</si>
  <si>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</si>
  <si>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</si>
  <si>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</si>
  <si>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</si>
  <si>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</si>
  <si>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</si>
  <si>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</si>
  <si>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</si>
  <si>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</si>
  <si>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</si>
  <si>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</si>
  <si>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</si>
  <si>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</si>
  <si>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</si>
  <si>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</si>
  <si>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</si>
  <si>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</si>
  <si>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</si>
  <si>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</si>
  <si>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</si>
  <si>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</si>
  <si>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</si>
  <si>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</si>
  <si>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</si>
  <si>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</si>
  <si>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</si>
  <si>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</si>
  <si>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</si>
  <si>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</si>
  <si>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</si>
  <si>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</si>
  <si>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</si>
  <si>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</si>
  <si>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</si>
  <si>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</si>
  <si>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</si>
  <si>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</si>
  <si>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</si>
  <si>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</si>
  <si>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</si>
  <si>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</si>
  <si>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</si>
  <si>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</si>
  <si>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</si>
  <si>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</si>
  <si>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</si>
  <si>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</si>
  <si>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</si>
  <si>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</si>
  <si>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</si>
  <si>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</si>
  <si>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</si>
  <si>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</si>
  <si>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</si>
  <si>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</si>
  <si>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</si>
  <si>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</si>
  <si>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</si>
  <si>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</si>
  <si>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</si>
  <si>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</si>
  <si>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</si>
  <si>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</si>
  <si>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</si>
  <si>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</si>
  <si>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</si>
  <si>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</si>
  <si>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</si>
  <si>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</si>
  <si>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</si>
  <si>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</si>
  <si>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</si>
  <si>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</si>
  <si>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</si>
  <si>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</si>
  <si>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</si>
  <si>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</si>
  <si>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</si>
  <si>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</si>
  <si>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</si>
  <si>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</si>
  <si>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</si>
  <si>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</si>
  <si>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</si>
  <si>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</si>
  <si>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</si>
  <si>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</si>
  <si>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</si>
  <si>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</si>
  <si>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</si>
  <si>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</si>
  <si>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</si>
  <si>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</si>
  <si>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</si>
  <si>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</si>
  <si>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</si>
  <si>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</si>
  <si>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</si>
  <si>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</si>
  <si>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</si>
  <si>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</si>
  <si>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</si>
  <si>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</si>
  <si>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</si>
  <si>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</si>
  <si>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</si>
  <si>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</si>
  <si>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</si>
  <si>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</si>
  <si>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</si>
  <si>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</si>
  <si>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</si>
  <si>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</si>
  <si>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</si>
  <si>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</si>
  <si>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</si>
  <si>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</si>
  <si>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</si>
  <si>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</si>
  <si>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</si>
  <si>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</si>
  <si>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</si>
  <si>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</si>
  <si>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</si>
  <si>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</si>
  <si>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</si>
  <si>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</si>
  <si>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</si>
  <si>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</si>
  <si>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</si>
  <si>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</si>
  <si>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</si>
  <si>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</si>
  <si>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</si>
  <si>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</si>
  <si>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</si>
  <si>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</si>
  <si>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</si>
  <si>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</si>
  <si>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</si>
  <si>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</si>
  <si>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</si>
  <si>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</si>
  <si>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</si>
  <si>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</si>
  <si>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</si>
  <si>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</si>
  <si>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</si>
  <si>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</si>
  <si>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</si>
  <si>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</si>
  <si>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</si>
  <si>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</si>
  <si>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</si>
  <si>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</si>
  <si>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</si>
  <si>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</si>
  <si>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</si>
  <si>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</si>
  <si>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</si>
  <si>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</si>
  <si>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</si>
  <si>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</si>
  <si>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</si>
  <si>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</si>
  <si>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</si>
  <si>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</si>
  <si>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</si>
  <si>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</si>
  <si>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</si>
  <si>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</si>
  <si>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</si>
  <si>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</si>
  <si>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</si>
  <si>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</si>
  <si>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</si>
  <si>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</si>
  <si>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</si>
  <si>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</si>
  <si>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</si>
  <si>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</si>
  <si>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</si>
  <si>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</si>
  <si>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</si>
  <si>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</si>
  <si>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</si>
  <si>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</si>
  <si>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</si>
  <si>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</si>
  <si>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</si>
  <si>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</si>
  <si>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</si>
  <si>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</si>
  <si>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</si>
  <si>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</si>
  <si>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</si>
  <si>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</si>
  <si>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</si>
  <si>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</si>
  <si>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</si>
  <si>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</si>
  <si>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</si>
  <si>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</si>
  <si>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</si>
  <si>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</si>
  <si>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</si>
  <si>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</si>
  <si>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</si>
  <si>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</si>
  <si>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</si>
  <si>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</si>
  <si>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</si>
  <si>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</si>
  <si>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</si>
  <si>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</si>
  <si>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</si>
  <si>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</si>
  <si>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</si>
  <si>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</si>
  <si>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</si>
  <si>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</si>
  <si>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</si>
  <si>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</si>
  <si>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</si>
  <si>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</si>
  <si>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</si>
  <si>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</si>
  <si>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</si>
  <si>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</si>
  <si>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</si>
  <si>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</si>
  <si>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</si>
  <si>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</si>
  <si>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</si>
  <si>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</si>
  <si>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</si>
  <si>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</si>
  <si>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</si>
  <si>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</si>
  <si>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</si>
  <si>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</si>
  <si>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</si>
  <si>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</si>
  <si>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</si>
  <si>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</si>
  <si>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</si>
  <si>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</si>
  <si>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</si>
  <si>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</si>
  <si>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</si>
  <si>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</si>
  <si>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</si>
  <si>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</si>
  <si>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</si>
  <si>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</si>
  <si>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</si>
  <si>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</si>
  <si>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</si>
  <si>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</si>
  <si>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</si>
  <si>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</si>
  <si>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</si>
  <si>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</si>
  <si>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</si>
  <si>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</si>
  <si>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</si>
  <si>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</si>
  <si>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</si>
  <si>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</si>
  <si>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</si>
  <si>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</si>
  <si>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</si>
  <si>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</si>
  <si>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</si>
  <si>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</si>
  <si>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</si>
  <si>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</si>
  <si>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</si>
  <si>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</si>
  <si>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</si>
  <si>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</si>
  <si>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</si>
  <si>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</si>
  <si>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</si>
  <si>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</si>
  <si>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</si>
  <si>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</si>
  <si>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</si>
  <si>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</si>
  <si>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</si>
  <si>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</si>
  <si>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</si>
  <si>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</si>
  <si>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</si>
  <si>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</si>
  <si>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</si>
  <si>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</si>
  <si>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</si>
  <si>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</si>
  <si>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</si>
  <si>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</si>
  <si>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</si>
  <si>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</si>
  <si>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</si>
  <si>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</si>
  <si>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</si>
  <si>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</si>
  <si>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</si>
  <si>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</si>
  <si>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</si>
  <si>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</si>
  <si>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</si>
  <si>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</si>
  <si>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</si>
  <si>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</si>
  <si>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</si>
  <si>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</si>
  <si>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</si>
  <si>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</si>
  <si>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</si>
  <si>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</si>
  <si>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</si>
  <si>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</si>
  <si>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</si>
  <si>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</si>
  <si>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</si>
  <si>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</si>
  <si>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</si>
  <si>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</si>
  <si>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</si>
  <si>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</si>
  <si>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</si>
  <si>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</si>
  <si>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</si>
  <si>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</si>
  <si>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</si>
  <si>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</si>
  <si>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</si>
  <si>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</si>
  <si>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</si>
  <si>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</si>
  <si>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</si>
  <si>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</si>
  <si>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</si>
  <si>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</si>
  <si>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</si>
  <si>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</si>
  <si>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</si>
  <si>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</si>
  <si>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</si>
  <si>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</si>
  <si>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</si>
  <si>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</si>
  <si>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</si>
  <si>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</si>
  <si>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</si>
  <si>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</si>
  <si>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</si>
  <si>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</si>
  <si>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</si>
  <si>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</si>
  <si>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</si>
  <si>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</si>
  <si>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</si>
  <si>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</si>
  <si>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</si>
  <si>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</si>
  <si>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</si>
  <si>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</si>
  <si>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</si>
  <si>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</si>
  <si>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</si>
  <si>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</si>
  <si>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</si>
  <si>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</si>
  <si>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</si>
  <si>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</si>
  <si>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</si>
  <si>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</si>
  <si>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</si>
  <si>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</si>
  <si>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</si>
  <si>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</si>
  <si>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</si>
  <si>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</si>
  <si>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</si>
  <si>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</si>
  <si>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</si>
  <si>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</si>
  <si>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</si>
  <si>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</si>
  <si>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</si>
  <si>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</si>
  <si>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</si>
  <si>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</si>
  <si>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</si>
  <si>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</si>
  <si>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</si>
  <si>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</si>
  <si>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</si>
  <si>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</si>
  <si>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</si>
  <si>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</si>
  <si>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</si>
  <si>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</si>
  <si>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</si>
  <si>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</si>
  <si>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</si>
  <si>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</si>
  <si>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</si>
  <si>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</si>
  <si>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</si>
  <si>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</si>
  <si>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</si>
  <si>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</si>
  <si>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</si>
  <si>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</si>
  <si>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</si>
  <si>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</si>
  <si>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</si>
  <si>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</si>
  <si>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</si>
  <si>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</si>
  <si>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</si>
  <si>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</si>
  <si>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</si>
  <si>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</si>
  <si>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</si>
  <si>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</si>
  <si>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</si>
  <si>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</si>
  <si>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</si>
  <si>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</si>
  <si>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</si>
  <si>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</si>
  <si>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</si>
  <si>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</si>
  <si>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</si>
  <si>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</si>
  <si>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</si>
  <si>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</si>
  <si>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</si>
  <si>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</si>
  <si>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</si>
  <si>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</si>
  <si>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</si>
  <si>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</si>
  <si>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</si>
  <si>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</si>
  <si>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</si>
  <si>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</si>
  <si>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</si>
  <si>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</si>
  <si>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</si>
  <si>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</si>
  <si>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</si>
  <si>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</si>
  <si>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</si>
  <si>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</si>
  <si>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</si>
  <si>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</si>
  <si>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</si>
  <si>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</si>
  <si>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</si>
  <si>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</si>
  <si>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</si>
  <si>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</si>
  <si>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</si>
  <si>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</si>
  <si>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</si>
  <si>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</si>
  <si>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</si>
  <si>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</si>
  <si>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</si>
  <si>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</si>
  <si>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</si>
  <si>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</si>
  <si>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</si>
  <si>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</si>
  <si>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</si>
  <si>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</si>
  <si>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</si>
  <si>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</si>
  <si>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</si>
  <si>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</si>
  <si>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</si>
  <si>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</si>
  <si>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</si>
  <si>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</si>
  <si>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</si>
  <si>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</si>
  <si>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</si>
  <si>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</si>
  <si>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</si>
  <si>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</si>
  <si>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</si>
  <si>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</si>
  <si>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</si>
  <si>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</si>
  <si>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</si>
  <si>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</si>
  <si>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</si>
  <si>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</si>
  <si>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</si>
  <si>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</si>
  <si>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</si>
  <si>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</si>
  <si>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</si>
  <si>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</si>
  <si>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</si>
  <si>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</si>
  <si>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</si>
  <si>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</si>
  <si>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</si>
  <si>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</si>
  <si>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</si>
  <si>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</si>
  <si>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</si>
  <si>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</si>
  <si>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</si>
  <si>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</si>
  <si>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</si>
  <si>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</si>
  <si>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</si>
  <si>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</si>
  <si>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</si>
  <si>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</si>
  <si>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</si>
  <si>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</si>
  <si>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</si>
  <si>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</si>
  <si>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</si>
  <si>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</si>
  <si>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</si>
  <si>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</si>
  <si>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</si>
  <si>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</si>
  <si>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</si>
  <si>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</si>
  <si>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</si>
  <si>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</si>
  <si>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</si>
  <si>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</si>
  <si>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</si>
  <si>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</si>
  <si>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</si>
  <si>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</si>
  <si>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</si>
  <si>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</si>
  <si>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</si>
  <si>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</si>
  <si>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</si>
  <si>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</si>
  <si>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</si>
  <si>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</si>
  <si>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</si>
  <si>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</si>
  <si>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</si>
  <si>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</si>
  <si>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</si>
  <si>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</si>
  <si>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</si>
  <si>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</si>
  <si>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</si>
  <si>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</si>
  <si>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</si>
  <si>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</si>
  <si>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</si>
  <si>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</si>
  <si>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</si>
  <si>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</si>
  <si>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</si>
  <si>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</si>
  <si>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</si>
  <si>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</si>
  <si>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</si>
  <si>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</si>
  <si>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</si>
  <si>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</si>
  <si>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</si>
  <si>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</si>
  <si>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</si>
  <si>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</si>
  <si>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</si>
  <si>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</si>
  <si>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</si>
  <si>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</si>
  <si>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</si>
  <si>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</si>
  <si>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</si>
  <si>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</si>
  <si>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</si>
  <si>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</si>
  <si>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</si>
  <si>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</si>
  <si>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</si>
  <si>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</si>
  <si>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</si>
  <si>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</si>
  <si>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</si>
  <si>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</si>
  <si>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</si>
  <si>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</si>
  <si>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</si>
  <si>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</si>
  <si>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</si>
  <si>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</si>
  <si>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</si>
  <si>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</si>
  <si>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</si>
  <si>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</si>
  <si>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</si>
  <si>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</si>
  <si>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</si>
  <si>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</si>
  <si>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</si>
  <si>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</si>
  <si>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</si>
  <si>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</si>
  <si>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</si>
  <si>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</si>
  <si>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</si>
  <si>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</si>
  <si>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</si>
  <si>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</si>
  <si>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</si>
  <si>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</si>
  <si>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</si>
  <si>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</si>
  <si>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</si>
  <si>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</si>
  <si>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</si>
  <si>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</si>
  <si>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</si>
  <si>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</si>
  <si>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</si>
  <si>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</si>
  <si>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</si>
  <si>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</si>
  <si>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</si>
  <si>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</si>
  <si>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</si>
  <si>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</si>
  <si>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</si>
  <si>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</si>
  <si>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</si>
  <si>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</si>
  <si>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</si>
  <si>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</si>
  <si>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</si>
  <si>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</si>
  <si>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</si>
  <si>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</si>
  <si>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</si>
  <si>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</si>
  <si>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</si>
  <si>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</si>
  <si>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</si>
  <si>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</si>
  <si>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</si>
  <si>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</si>
  <si>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</si>
  <si>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</si>
  <si>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</si>
  <si>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</si>
  <si>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</si>
  <si>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</si>
  <si>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</si>
  <si>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</si>
  <si>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</si>
  <si>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</si>
  <si>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</si>
  <si>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</si>
  <si>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</si>
  <si>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</si>
  <si>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</si>
  <si>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</si>
  <si>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</si>
  <si>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</si>
  <si>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</si>
  <si>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</si>
  <si>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</si>
  <si>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</si>
  <si>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</si>
  <si>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</si>
  <si>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</si>
  <si>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</si>
  <si>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</si>
  <si>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</si>
  <si>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</si>
  <si>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</si>
  <si>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</si>
  <si>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</si>
  <si>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</si>
  <si>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</si>
  <si>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</si>
  <si>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</si>
  <si>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</si>
  <si>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</si>
  <si>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</si>
  <si>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</si>
  <si>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</si>
  <si>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</si>
  <si>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</si>
  <si>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</si>
  <si>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</si>
  <si>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</si>
  <si>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</si>
  <si>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</si>
  <si>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</si>
  <si>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</si>
  <si>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</si>
  <si>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</si>
  <si>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</si>
  <si>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</si>
  <si>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</si>
  <si>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</si>
  <si>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</si>
  <si>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</si>
  <si>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</si>
  <si>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</si>
  <si>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</si>
  <si>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</si>
  <si>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</si>
  <si>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</si>
  <si>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</si>
  <si>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</si>
  <si>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</si>
  <si>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</si>
  <si>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</si>
  <si>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</si>
  <si>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</si>
  <si>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</si>
  <si>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</si>
  <si>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</si>
  <si>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</si>
  <si>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</si>
  <si>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</si>
  <si>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</si>
  <si>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</si>
  <si>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</si>
  <si>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</si>
  <si>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</si>
  <si>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</si>
  <si>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</si>
  <si>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</si>
  <si>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</si>
  <si>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</si>
  <si>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</si>
  <si>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</si>
  <si>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</si>
  <si>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</si>
  <si>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</si>
  <si>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</si>
  <si>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</si>
  <si>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</si>
  <si>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</si>
  <si>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</si>
  <si>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</si>
  <si>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</si>
  <si>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</si>
  <si>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</si>
  <si>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</si>
  <si>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</si>
  <si>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</si>
  <si>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</si>
  <si>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</si>
  <si>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</si>
  <si>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</si>
  <si>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</si>
  <si>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</si>
  <si>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</si>
  <si>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</si>
  <si>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</si>
  <si>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</si>
  <si>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</si>
  <si>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</si>
  <si>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</si>
  <si>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</si>
  <si>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</si>
  <si>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</si>
  <si>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</si>
  <si>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</si>
  <si>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</si>
  <si>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</si>
  <si>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</si>
  <si>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</si>
  <si>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</si>
  <si>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</si>
  <si>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</si>
  <si>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</si>
  <si>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</si>
  <si>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</si>
  <si>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</si>
  <si>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</si>
  <si>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</si>
  <si>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</si>
  <si>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</si>
  <si>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</si>
  <si>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</si>
  <si>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</si>
  <si>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</si>
  <si>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</si>
  <si>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</si>
  <si>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</si>
  <si>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</si>
  <si>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</si>
  <si>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</si>
  <si>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</si>
  <si>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</si>
  <si>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</si>
  <si>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</si>
  <si>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</si>
  <si>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</si>
  <si>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</si>
  <si>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</si>
  <si>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</si>
  <si>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</si>
  <si>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</si>
  <si>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</si>
  <si>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</si>
  <si>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</si>
  <si>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</si>
  <si>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</si>
  <si>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</si>
  <si>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</si>
  <si>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</si>
  <si>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</si>
  <si>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</si>
  <si>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</si>
  <si>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</si>
  <si>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</si>
  <si>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</si>
  <si>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</si>
  <si>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</si>
  <si>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</si>
  <si>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</si>
  <si>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</si>
  <si>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</si>
  <si>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</si>
  <si>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</si>
  <si>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</si>
  <si>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</si>
  <si>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</si>
  <si>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</si>
  <si>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</si>
  <si>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</si>
  <si>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</si>
  <si>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</si>
  <si>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</si>
  <si>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</si>
  <si>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</si>
  <si>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</si>
  <si>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</si>
  <si>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</si>
  <si>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</si>
  <si>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</si>
  <si>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</si>
  <si>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</si>
  <si>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</si>
  <si>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</si>
  <si>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</si>
  <si>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</si>
  <si>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</si>
  <si>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</si>
  <si>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</si>
  <si>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</si>
  <si>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</si>
  <si>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</si>
  <si>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</si>
  <si>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</si>
  <si>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</si>
  <si>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</si>
  <si>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</si>
  <si>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</si>
  <si>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</si>
  <si>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</si>
  <si>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</si>
  <si>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</si>
  <si>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</si>
  <si>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</si>
  <si>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</si>
  <si>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</si>
  <si>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</si>
  <si>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</si>
  <si>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</si>
  <si>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</si>
  <si>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</si>
  <si>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</si>
  <si>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</si>
  <si>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</si>
  <si>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</si>
  <si>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</si>
  <si>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</si>
  <si>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</si>
  <si>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</si>
  <si>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</si>
  <si>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</si>
  <si>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</si>
  <si>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</si>
  <si>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</si>
  <si>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</si>
  <si>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</si>
  <si>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</si>
  <si>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</si>
  <si>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</si>
  <si>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</si>
  <si>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</si>
  <si>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</si>
  <si>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</si>
  <si>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</si>
  <si>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</si>
  <si>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</si>
  <si>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</si>
  <si>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</si>
  <si>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</si>
  <si>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</si>
  <si>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</si>
  <si>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</si>
  <si>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</si>
  <si>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</si>
  <si>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</si>
  <si>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</si>
  <si>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</si>
  <si>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</si>
  <si>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</si>
  <si>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</si>
  <si>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</si>
  <si>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</si>
  <si>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</si>
  <si>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</si>
  <si>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</si>
  <si>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</si>
  <si>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</si>
  <si>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</si>
  <si>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</si>
  <si>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</si>
  <si>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</si>
  <si>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</si>
  <si>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</si>
  <si>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</si>
  <si>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</si>
  <si>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</si>
  <si>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</si>
  <si>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</si>
  <si>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</si>
  <si>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</si>
  <si>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</si>
  <si>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</si>
  <si>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</si>
  <si>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</si>
  <si>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</si>
  <si>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</si>
  <si>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</si>
  <si>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</si>
  <si>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</si>
  <si>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</si>
  <si>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</si>
  <si>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</si>
  <si>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</si>
  <si>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</si>
  <si>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</si>
  <si>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</si>
  <si>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</si>
  <si>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</si>
  <si>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</si>
  <si>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</si>
  <si>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</si>
  <si>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</si>
  <si>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</si>
  <si>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</si>
  <si>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</si>
  <si>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</si>
  <si>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</si>
  <si>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</si>
  <si>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</si>
  <si>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</si>
  <si>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</si>
  <si>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</si>
  <si>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</si>
  <si>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</si>
  <si>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</si>
  <si>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</si>
  <si>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</si>
  <si>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</si>
  <si>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</si>
  <si>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</si>
  <si>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</si>
  <si>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</si>
  <si>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</si>
  <si>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</si>
  <si>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</si>
  <si>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</si>
  <si>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</si>
  <si>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</si>
  <si>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</si>
  <si>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</si>
  <si>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</si>
  <si>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</si>
  <si>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</si>
  <si>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</si>
  <si>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</si>
  <si>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</si>
  <si>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</si>
  <si>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</si>
  <si>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</si>
  <si>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</si>
  <si>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</si>
  <si>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</si>
  <si>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</si>
  <si>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</si>
  <si>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</si>
  <si>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</si>
  <si>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</si>
  <si>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</si>
  <si>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</si>
  <si>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</si>
  <si>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</si>
  <si>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</si>
  <si>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</si>
  <si>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</si>
  <si>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</si>
  <si>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</si>
  <si>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</si>
  <si>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</si>
  <si>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</si>
  <si>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</si>
  <si>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</si>
  <si>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</si>
  <si>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</si>
  <si>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</si>
  <si>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</si>
  <si>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</si>
  <si>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</si>
  <si>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</si>
  <si>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</si>
  <si>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</si>
  <si>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</si>
  <si>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</si>
  <si>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</si>
  <si>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</si>
  <si>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</si>
  <si>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</si>
  <si>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</si>
  <si>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</si>
  <si>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</si>
  <si>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</si>
  <si>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</si>
  <si>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</si>
  <si>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</si>
  <si>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</si>
  <si>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</si>
  <si>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</si>
  <si>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</si>
  <si>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</si>
  <si>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</si>
  <si>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</si>
  <si>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</si>
  <si>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</si>
  <si>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</si>
  <si>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</si>
  <si>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</si>
  <si>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</si>
  <si>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</si>
  <si>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</si>
  <si>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</si>
  <si>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</si>
  <si>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</si>
  <si>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</si>
  <si>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</si>
  <si>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</si>
  <si>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</si>
  <si>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</si>
  <si>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</si>
  <si>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</si>
  <si>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</si>
  <si>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</si>
  <si>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</si>
  <si>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</si>
  <si>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</si>
  <si>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</si>
  <si>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</si>
  <si>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</si>
  <si>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</si>
  <si>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</si>
  <si>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</si>
  <si>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</si>
  <si>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</si>
  <si>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</si>
  <si>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</si>
  <si>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</si>
  <si>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</si>
  <si>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</si>
  <si>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</si>
  <si>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</si>
  <si>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</si>
  <si>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</si>
  <si>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</si>
  <si>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</si>
  <si>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</si>
  <si>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</si>
  <si>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</si>
  <si>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</si>
  <si>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</si>
  <si>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</si>
  <si>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</si>
  <si>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</si>
  <si>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</si>
  <si>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</si>
  <si>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</si>
  <si>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</si>
  <si>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</si>
  <si>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</si>
  <si>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</si>
  <si>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</si>
  <si>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</si>
  <si>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</si>
  <si>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</si>
  <si>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</si>
  <si>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</si>
  <si>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</si>
  <si>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</si>
  <si>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</si>
  <si>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</si>
  <si>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</si>
  <si>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</si>
  <si>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</si>
  <si>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</si>
  <si>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</si>
  <si>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</si>
  <si>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</si>
  <si>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</si>
  <si>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</si>
  <si>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</si>
  <si>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</si>
  <si>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</si>
  <si>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</si>
  <si>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</si>
  <si>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</si>
  <si>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</si>
  <si>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</si>
  <si>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</si>
  <si>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</si>
  <si>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</si>
  <si>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</si>
  <si>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</si>
  <si>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</si>
  <si>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</si>
  <si>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</si>
  <si>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</si>
  <si>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</si>
  <si>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</si>
  <si>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</si>
  <si>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</si>
  <si>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</si>
  <si>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</si>
  <si>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</si>
  <si>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</si>
  <si>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</si>
  <si>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</si>
  <si>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</si>
  <si>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</si>
  <si>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</si>
  <si>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</si>
  <si>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</si>
  <si>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</si>
  <si>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</si>
  <si>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</si>
  <si>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</si>
  <si>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</si>
  <si>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</si>
  <si>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</si>
  <si>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</si>
  <si>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</si>
  <si>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</si>
  <si>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</si>
  <si>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</si>
  <si>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</si>
  <si>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</si>
  <si>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</si>
  <si>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</si>
  <si>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</si>
  <si>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</si>
  <si>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</si>
  <si>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</si>
  <si>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</si>
  <si>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</si>
  <si>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</si>
  <si>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</si>
  <si>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</si>
  <si>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</si>
  <si>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</si>
  <si>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</si>
  <si>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</si>
  <si>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</si>
  <si>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</si>
  <si>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</si>
  <si>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</si>
  <si>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</si>
  <si>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</si>
  <si>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</si>
  <si>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</si>
  <si>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</si>
  <si>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</si>
  <si>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</si>
  <si>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</si>
  <si>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</si>
  <si>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</si>
  <si>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</si>
  <si>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</si>
  <si>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</si>
  <si>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</si>
  <si>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</si>
  <si>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</si>
  <si>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</si>
  <si>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</si>
  <si>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</si>
  <si>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</si>
  <si>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</si>
  <si>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</si>
  <si>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</si>
  <si>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</si>
  <si>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</si>
  <si>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</si>
  <si>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</si>
  <si>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</si>
  <si>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</si>
  <si>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</si>
  <si>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</si>
  <si>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</si>
  <si>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</si>
  <si>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</si>
  <si>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</si>
  <si>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</si>
  <si>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</si>
  <si>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</si>
  <si>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</si>
  <si>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</si>
  <si>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</si>
  <si>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</si>
  <si>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</si>
  <si>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</si>
  <si>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</si>
  <si>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</si>
  <si>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</si>
  <si>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</si>
  <si>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</si>
  <si>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</si>
  <si>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</si>
  <si>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</si>
  <si>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</si>
  <si>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</si>
  <si>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</si>
  <si>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</si>
  <si>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</si>
  <si>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</si>
  <si>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</si>
  <si>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</si>
  <si>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</si>
  <si>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</si>
  <si>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</si>
  <si>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</si>
  <si>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</si>
  <si>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</si>
  <si>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</si>
  <si>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</si>
  <si>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</si>
  <si>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</si>
  <si>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</si>
  <si>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</si>
  <si>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</si>
  <si>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</si>
  <si>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</si>
  <si>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</si>
  <si>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</si>
  <si>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</si>
  <si>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</si>
  <si>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</si>
  <si>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</si>
  <si>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</si>
  <si>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</si>
  <si>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</si>
  <si>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</si>
  <si>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</si>
  <si>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</si>
  <si>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</si>
  <si>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</si>
  <si>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</si>
  <si>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</si>
  <si>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</si>
  <si>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</si>
  <si>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</si>
  <si>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</si>
  <si>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</si>
  <si>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</si>
  <si>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</si>
  <si>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</si>
  <si>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</si>
  <si>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</si>
  <si>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</si>
  <si>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</si>
  <si>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</si>
  <si>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</si>
  <si>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</si>
  <si>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</si>
  <si>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</si>
  <si>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</si>
  <si>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</si>
  <si>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</si>
  <si>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</si>
  <si>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</si>
  <si>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</si>
  <si>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</si>
  <si>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</si>
  <si>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</si>
  <si>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</si>
  <si>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</si>
  <si>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</si>
  <si>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</si>
  <si>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</si>
  <si>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</si>
  <si>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</si>
  <si>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</si>
  <si>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</si>
  <si>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</si>
  <si>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</si>
  <si>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</si>
  <si>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</si>
  <si>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</si>
  <si>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</si>
  <si>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</si>
  <si>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</si>
  <si>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</si>
  <si>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</si>
  <si>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</si>
  <si>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</si>
  <si>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</si>
  <si>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</si>
  <si>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</si>
  <si>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</si>
  <si>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</si>
  <si>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</si>
  <si>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</si>
  <si>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</si>
  <si>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</si>
  <si>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</si>
  <si>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</si>
  <si>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</si>
  <si>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</si>
  <si>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</si>
  <si>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</si>
  <si>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</si>
  <si>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</si>
  <si>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</si>
  <si>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</si>
  <si>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</si>
  <si>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</si>
  <si>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</si>
  <si>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</si>
  <si>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</si>
  <si>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</si>
  <si>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</si>
  <si>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</si>
  <si>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</si>
  <si>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</si>
  <si>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</si>
  <si>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</si>
  <si>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</si>
  <si>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</si>
  <si>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</si>
  <si>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</si>
  <si>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</si>
  <si>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</si>
  <si>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</si>
  <si>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</si>
  <si>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</si>
  <si>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</si>
  <si>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</si>
  <si>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</si>
  <si>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</si>
  <si>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</si>
  <si>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</si>
  <si>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</si>
  <si>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</si>
  <si>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</si>
  <si>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</si>
  <si>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</si>
  <si>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</si>
  <si>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</si>
  <si>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</si>
  <si>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</si>
  <si>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</si>
  <si>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</si>
  <si>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</si>
  <si>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</si>
  <si>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</si>
  <si>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</si>
  <si>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</si>
  <si>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</si>
  <si>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</si>
  <si>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</si>
  <si>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</si>
  <si>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</si>
  <si>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</si>
  <si>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</si>
  <si>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</si>
  <si>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</si>
  <si>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</si>
  <si>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</si>
  <si>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</si>
  <si>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</si>
  <si>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</si>
  <si>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</si>
  <si>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</si>
  <si>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</si>
  <si>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</si>
  <si>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</si>
  <si>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</si>
  <si>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</si>
  <si>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</si>
  <si>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</si>
  <si>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</si>
  <si>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</si>
  <si>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</si>
  <si>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</si>
  <si>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</si>
  <si>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</si>
  <si>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</si>
  <si>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</si>
  <si>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</si>
  <si>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</si>
  <si>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</si>
  <si>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</si>
  <si>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</si>
  <si>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</si>
  <si>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</si>
  <si>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</si>
  <si>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</si>
  <si>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</si>
  <si>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</si>
  <si>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</si>
  <si>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</si>
  <si>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</si>
  <si>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</si>
  <si>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</si>
  <si>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</si>
  <si>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</si>
  <si>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</si>
  <si>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</si>
  <si>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</si>
  <si>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</si>
  <si>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</si>
  <si>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</si>
  <si>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</si>
  <si>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</si>
  <si>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</si>
  <si>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</si>
  <si>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</si>
  <si>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</si>
  <si>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</si>
  <si>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</si>
  <si>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</si>
  <si>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</si>
  <si>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</si>
  <si>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</si>
  <si>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</si>
  <si>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</si>
  <si>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</si>
  <si>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</si>
  <si>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</si>
  <si>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</si>
  <si>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</si>
  <si>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</si>
  <si>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</si>
  <si>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</si>
  <si>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</si>
  <si>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</si>
  <si>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</si>
  <si>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</si>
  <si>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</si>
  <si>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</si>
  <si>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</si>
  <si>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</si>
  <si>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</si>
  <si>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</si>
  <si>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</si>
  <si>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</si>
  <si>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</si>
  <si>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</si>
  <si>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</si>
  <si>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</si>
  <si>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</si>
  <si>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</si>
  <si>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</si>
  <si>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</si>
  <si>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</si>
  <si>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</si>
  <si>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</si>
  <si>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</si>
  <si>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</si>
  <si>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</si>
  <si>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</si>
  <si>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</si>
  <si>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</si>
  <si>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</si>
  <si>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</si>
  <si>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</si>
  <si>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</si>
  <si>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</si>
  <si>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</si>
  <si>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</si>
  <si>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</si>
  <si>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</si>
  <si>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</si>
  <si>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</si>
  <si>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</si>
  <si>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</si>
  <si>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</si>
  <si>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</si>
  <si>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</si>
  <si>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</si>
  <si>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</si>
  <si>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</si>
  <si>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</si>
  <si>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</si>
  <si>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</si>
  <si>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</si>
  <si>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</si>
  <si>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</si>
  <si>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</si>
  <si>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</si>
  <si>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</si>
  <si>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</si>
  <si>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</si>
  <si>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</si>
  <si>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</si>
  <si>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</si>
  <si>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</si>
  <si>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</si>
  <si>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</si>
  <si>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</si>
  <si>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</si>
  <si>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</si>
  <si>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</si>
  <si>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</si>
  <si>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</si>
  <si>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</si>
  <si>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</si>
  <si>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</si>
  <si>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</si>
  <si>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</si>
  <si>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</si>
  <si>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</si>
  <si>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</si>
  <si>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</si>
  <si>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</si>
  <si>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</si>
  <si>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</si>
  <si>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</si>
  <si>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</si>
  <si>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</si>
  <si>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</si>
  <si>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</si>
  <si>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</si>
  <si>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</si>
  <si>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</si>
  <si>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</si>
  <si>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</si>
  <si>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</si>
  <si>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</si>
  <si>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</si>
  <si>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</si>
  <si>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</si>
  <si>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</si>
  <si>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</si>
  <si>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</si>
  <si>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</si>
  <si>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</si>
  <si>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</si>
  <si>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</si>
  <si>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</si>
  <si>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</si>
  <si>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</si>
  <si>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</si>
  <si>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</si>
  <si>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</si>
  <si>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</si>
  <si>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</si>
  <si>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</si>
  <si>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</si>
  <si>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</si>
  <si>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</si>
  <si>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</si>
  <si>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</si>
  <si>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</si>
  <si>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</si>
  <si>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</si>
  <si>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</si>
  <si>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</si>
  <si>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</si>
  <si>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</si>
  <si>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</si>
  <si>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</si>
  <si>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</si>
  <si>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</si>
  <si>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</si>
  <si>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</si>
  <si>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</si>
  <si>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</si>
  <si>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</si>
  <si>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</si>
  <si>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</si>
  <si>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</si>
  <si>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</si>
  <si>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</si>
  <si>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</si>
  <si>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</si>
  <si>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</si>
  <si>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</si>
  <si>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</si>
  <si>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</si>
  <si>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</si>
  <si>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</si>
  <si>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</si>
  <si>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</si>
  <si>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</si>
  <si>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</si>
  <si>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</si>
  <si>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</si>
  <si>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</si>
  <si>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</si>
  <si>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</si>
  <si>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</si>
  <si>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</si>
  <si>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</si>
  <si>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</si>
  <si>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</si>
  <si>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</si>
  <si>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</si>
  <si>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</si>
  <si>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</si>
  <si>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</si>
  <si>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</si>
  <si>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</si>
  <si>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</si>
  <si>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</si>
  <si>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</si>
  <si>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</si>
  <si>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</si>
  <si>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</si>
  <si>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</si>
  <si>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</si>
  <si>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</si>
  <si>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</si>
  <si>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</si>
  <si>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</si>
  <si>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</si>
  <si>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</si>
  <si>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</si>
  <si>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</si>
  <si>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</si>
  <si>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</si>
  <si>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</si>
  <si>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</si>
  <si>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</si>
  <si>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</si>
  <si>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</si>
  <si>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</si>
  <si>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</si>
  <si>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</si>
  <si>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</si>
  <si>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</si>
  <si>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</si>
  <si>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</si>
  <si>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</si>
  <si>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</si>
  <si>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</si>
  <si>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</si>
  <si>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</si>
  <si>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</si>
  <si>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</si>
  <si>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</si>
  <si>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</si>
  <si>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</si>
  <si>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</si>
  <si>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</si>
  <si>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</si>
  <si>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</si>
  <si>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</si>
  <si>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</si>
  <si>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</si>
  <si>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</si>
  <si>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</si>
  <si>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</si>
  <si>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</si>
  <si>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</si>
  <si>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</si>
  <si>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</si>
  <si>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</si>
  <si>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</si>
  <si>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</si>
  <si>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</si>
  <si>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</si>
  <si>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</si>
  <si>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</si>
  <si>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</si>
  <si>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</si>
  <si>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</si>
  <si>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</si>
  <si>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</si>
  <si>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</si>
  <si>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</si>
  <si>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</si>
  <si>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</si>
  <si>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</si>
  <si>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</si>
  <si>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</si>
  <si>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</si>
  <si>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</si>
  <si>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</si>
  <si>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</si>
  <si>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</si>
  <si>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</si>
  <si>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</si>
  <si>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</si>
  <si>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</si>
  <si>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</si>
  <si>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</si>
  <si>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</si>
  <si>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</si>
  <si>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</si>
  <si>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</si>
  <si>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</si>
  <si>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</si>
  <si>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</si>
  <si>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</si>
  <si>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</si>
  <si>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</si>
  <si>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</si>
  <si>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</si>
  <si>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</si>
  <si>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</si>
  <si>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</si>
  <si>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</si>
  <si>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</si>
  <si>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</si>
  <si>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</si>
  <si>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</si>
  <si>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</si>
  <si>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</si>
  <si>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</si>
  <si>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</si>
  <si>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</si>
  <si>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</si>
  <si>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</si>
  <si>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</si>
  <si>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</si>
  <si>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</si>
  <si>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</si>
  <si>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</si>
  <si>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</si>
  <si>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</si>
  <si>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</si>
  <si>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</si>
  <si>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</si>
  <si>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</si>
  <si>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</si>
  <si>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</si>
  <si>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</si>
  <si>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</si>
  <si>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</si>
  <si>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</si>
  <si>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</si>
  <si>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</si>
  <si>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</si>
  <si>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</si>
  <si>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</si>
  <si>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</si>
  <si>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</si>
  <si>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</si>
  <si>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</si>
  <si>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</si>
  <si>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</si>
  <si>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</si>
  <si>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</si>
  <si>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</si>
  <si>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</si>
  <si>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</si>
  <si>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</si>
  <si>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</si>
  <si>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</si>
  <si>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</si>
  <si>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</si>
  <si>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</si>
  <si>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</si>
  <si>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</si>
  <si>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</si>
  <si>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</si>
  <si>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</si>
  <si>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</si>
  <si>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</si>
  <si>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</si>
  <si>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</si>
  <si>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</si>
  <si>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</si>
  <si>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</si>
  <si>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</si>
  <si>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</si>
  <si>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</si>
  <si>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</si>
  <si>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</si>
  <si>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</si>
  <si>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</si>
  <si>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</si>
  <si>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</si>
  <si>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</si>
  <si>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</si>
  <si>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</si>
  <si>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</si>
  <si>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</si>
  <si>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</si>
  <si>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</si>
  <si>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</si>
  <si>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</si>
  <si>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</si>
  <si>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</si>
  <si>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</si>
  <si>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</si>
  <si>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</si>
  <si>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</si>
  <si>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</si>
  <si>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</si>
  <si>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</si>
  <si>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</si>
  <si>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</si>
  <si>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</si>
  <si>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</si>
  <si>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</si>
  <si>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</si>
  <si>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</si>
  <si>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</si>
  <si>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</si>
  <si>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</si>
  <si>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</si>
  <si>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</si>
  <si>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</si>
  <si>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</si>
  <si>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</si>
  <si>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</si>
  <si>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</si>
  <si>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</si>
  <si>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</si>
  <si>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</si>
  <si>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</si>
  <si>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</si>
  <si>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</si>
  <si>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</si>
  <si>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</si>
  <si>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</si>
  <si>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</si>
  <si>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</si>
  <si>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</si>
  <si>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</si>
  <si>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</si>
  <si>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</si>
  <si>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</si>
  <si>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</si>
  <si>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</si>
  <si>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</si>
  <si>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</si>
  <si>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</si>
  <si>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</si>
  <si>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</si>
  <si>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</si>
  <si>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</si>
  <si>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</si>
  <si>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</si>
  <si>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</si>
  <si>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</si>
  <si>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</si>
  <si>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</si>
  <si>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</si>
  <si>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</si>
  <si>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</si>
  <si>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</si>
  <si>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</si>
  <si>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</si>
  <si>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</si>
  <si>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</si>
  <si>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</si>
  <si>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</si>
  <si>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</si>
  <si>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</si>
  <si>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</si>
  <si>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</si>
  <si>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</si>
  <si>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</si>
  <si>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</si>
  <si>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</si>
  <si>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</si>
  <si>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</si>
  <si>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</si>
  <si>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</si>
  <si>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</si>
  <si>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</si>
  <si>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</si>
  <si>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</si>
  <si>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</si>
  <si>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</si>
  <si>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</si>
  <si>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</si>
  <si>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</si>
  <si>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</si>
  <si>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</si>
  <si>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</si>
  <si>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</si>
  <si>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</si>
  <si>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</si>
  <si>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</si>
  <si>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</si>
  <si>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</si>
  <si>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</si>
  <si>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</si>
  <si>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</si>
  <si>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</si>
  <si>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</si>
  <si>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</si>
  <si>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</si>
  <si>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</si>
  <si>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</si>
  <si>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</si>
  <si>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</si>
  <si>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</si>
  <si>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</si>
  <si>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</si>
  <si>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</si>
  <si>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</si>
  <si>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</si>
  <si>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</si>
  <si>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</si>
  <si>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</si>
  <si>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</si>
  <si>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</si>
  <si>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</si>
  <si>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</si>
  <si>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</si>
  <si>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</si>
  <si>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</si>
  <si>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</si>
  <si>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</si>
  <si>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</si>
  <si>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</si>
  <si>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</si>
  <si>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</si>
  <si>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</si>
  <si>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</si>
  <si>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</si>
  <si>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</si>
  <si>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</si>
  <si>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</si>
  <si>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</si>
  <si>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</si>
  <si>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</si>
  <si>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</si>
  <si>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</si>
  <si>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</si>
  <si>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</si>
  <si>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</si>
  <si>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</si>
  <si>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</si>
  <si>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</si>
  <si>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</si>
  <si>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</si>
  <si>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</si>
  <si>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</si>
  <si>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</si>
  <si>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</si>
  <si>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</si>
  <si>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</si>
  <si>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</si>
  <si>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</si>
  <si>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</si>
  <si>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</si>
  <si>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</si>
  <si>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</si>
  <si>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</si>
  <si>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</si>
  <si>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</si>
  <si>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</si>
  <si>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</si>
  <si>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</si>
  <si>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</si>
  <si>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</si>
  <si>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</si>
  <si>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</si>
  <si>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</si>
  <si>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</si>
  <si>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</si>
  <si>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</si>
  <si>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</si>
  <si>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</si>
  <si>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</si>
  <si>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</si>
  <si>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</si>
  <si>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</si>
  <si>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</si>
  <si>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</si>
  <si>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</si>
  <si>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</si>
  <si>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</si>
  <si>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</si>
  <si>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</si>
  <si>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</si>
  <si>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</si>
  <si>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</si>
  <si>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</si>
  <si>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</si>
  <si>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</si>
  <si>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</si>
  <si>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</si>
  <si>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</si>
  <si>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</si>
  <si>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</si>
  <si>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</si>
  <si>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</si>
  <si>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</si>
  <si>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</si>
  <si>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</si>
  <si>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</si>
  <si>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</si>
  <si>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</si>
  <si>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</si>
  <si>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</si>
  <si>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</si>
  <si>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</si>
  <si>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</si>
  <si>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</si>
  <si>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</si>
  <si>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</si>
  <si>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</si>
  <si>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</si>
  <si>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</si>
  <si>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</si>
  <si>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</si>
  <si>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</si>
  <si>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</si>
  <si>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</si>
  <si>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</si>
  <si>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</si>
  <si>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</si>
  <si>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</si>
  <si>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</si>
  <si>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</si>
  <si>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</si>
  <si>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</si>
  <si>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</si>
  <si>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</si>
  <si>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</si>
  <si>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</si>
  <si>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</si>
  <si>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</si>
  <si>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</si>
  <si>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</si>
  <si>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</si>
  <si>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</si>
  <si>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</si>
  <si>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</si>
  <si>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</si>
  <si>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</si>
  <si>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</si>
  <si>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</si>
  <si>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</si>
  <si>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</si>
  <si>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</si>
  <si>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</si>
  <si>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</si>
  <si>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</si>
  <si>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</si>
  <si>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</si>
  <si>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</si>
  <si>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</si>
  <si>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</si>
  <si>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</si>
  <si>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</si>
  <si>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</si>
  <si>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</si>
  <si>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</si>
  <si>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</si>
  <si>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</si>
  <si>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</si>
  <si>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</si>
  <si>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</si>
  <si>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</si>
  <si>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</si>
  <si>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</si>
  <si>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</si>
  <si>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</si>
  <si>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</si>
  <si>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</si>
  <si>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</si>
  <si>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</si>
  <si>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</si>
  <si>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</si>
  <si>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</si>
  <si>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</si>
  <si>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</si>
  <si>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</si>
  <si>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</si>
  <si>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</si>
  <si>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</si>
  <si>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</si>
  <si>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</si>
  <si>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</si>
  <si>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</si>
  <si>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</si>
  <si>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</si>
  <si>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</si>
  <si>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</si>
  <si>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</si>
  <si>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</si>
  <si>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</si>
  <si>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</si>
  <si>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</si>
  <si>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</si>
  <si>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</si>
  <si>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</si>
  <si>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</si>
  <si>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</si>
  <si>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</si>
  <si>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</si>
  <si>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</si>
  <si>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</si>
  <si>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</si>
  <si>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</si>
  <si>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</si>
  <si>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</si>
  <si>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</si>
  <si>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</si>
  <si>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</si>
  <si>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</si>
  <si>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</si>
  <si>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</si>
  <si>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</si>
  <si>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</si>
  <si>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</si>
  <si>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</si>
  <si>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</si>
  <si>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</si>
  <si>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</si>
  <si>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</si>
  <si>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</si>
  <si>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</si>
  <si>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</si>
  <si>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</si>
  <si>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</si>
  <si>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</si>
  <si>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</si>
  <si>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</si>
  <si>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</si>
  <si>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</si>
  <si>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</si>
  <si>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</si>
  <si>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</si>
  <si>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</si>
  <si>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</si>
  <si>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</si>
  <si>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</si>
  <si>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</si>
  <si>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</si>
  <si>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</si>
  <si>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</si>
  <si>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</si>
  <si>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</si>
  <si>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</si>
  <si>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</si>
  <si>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</si>
  <si>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</si>
  <si>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</si>
  <si>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</si>
  <si>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</si>
  <si>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</si>
  <si>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</si>
  <si>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</si>
  <si>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</si>
  <si>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</si>
  <si>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</si>
  <si>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</si>
  <si>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</si>
  <si>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</si>
  <si>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</si>
  <si>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</si>
  <si>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</si>
  <si>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</si>
  <si>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</si>
  <si>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</si>
  <si>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</si>
  <si>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</si>
  <si>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</si>
  <si>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</si>
  <si>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</si>
  <si>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</si>
  <si>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</si>
  <si>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</si>
  <si>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</si>
  <si>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</si>
  <si>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</si>
  <si>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</si>
  <si>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</si>
  <si>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</si>
  <si>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</si>
  <si>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</si>
  <si>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</si>
  <si>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</si>
  <si>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</si>
  <si>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</si>
  <si>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</si>
  <si>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</si>
  <si>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</si>
  <si>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</si>
  <si>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</si>
  <si>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</si>
  <si>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</si>
  <si>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</si>
  <si>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</si>
  <si>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</si>
  <si>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</si>
  <si>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</si>
  <si>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</si>
  <si>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</si>
  <si>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</si>
  <si>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</si>
  <si>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</si>
  <si>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</si>
  <si>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</si>
  <si>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</si>
  <si>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</si>
  <si>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</si>
  <si>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</si>
  <si>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</si>
  <si>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</si>
  <si>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</si>
  <si>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</si>
  <si>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</si>
  <si>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</si>
  <si>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</si>
  <si>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</si>
  <si>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</si>
  <si>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</si>
  <si>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</si>
  <si>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</si>
  <si>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</si>
  <si>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</si>
  <si>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</si>
  <si>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</si>
  <si>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</si>
  <si>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</si>
  <si>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</si>
  <si>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</si>
  <si>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</si>
  <si>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</si>
  <si>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</si>
  <si>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</si>
  <si>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</si>
  <si>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</si>
  <si>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</si>
  <si>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</si>
  <si>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</si>
  <si>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</si>
  <si>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</si>
  <si>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</si>
  <si>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</si>
  <si>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</si>
  <si>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</si>
  <si>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</si>
  <si>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</si>
  <si>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</si>
  <si>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</si>
  <si>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</si>
  <si>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</si>
  <si>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</si>
  <si>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</si>
  <si>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</si>
  <si>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</si>
  <si>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</si>
  <si>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</si>
  <si>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</si>
  <si>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</si>
  <si>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</si>
  <si>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</si>
  <si>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</si>
  <si>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</si>
  <si>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</si>
  <si>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</si>
  <si>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</si>
  <si>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</si>
  <si>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</si>
  <si>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</si>
  <si>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</si>
  <si>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</si>
  <si>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</si>
  <si>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</si>
  <si>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</si>
  <si>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</si>
  <si>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</si>
  <si>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</si>
  <si>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</si>
  <si>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</si>
  <si>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</si>
  <si>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</si>
  <si>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</si>
  <si>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</si>
  <si>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</si>
  <si>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</si>
  <si>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</si>
  <si>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</si>
  <si>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</si>
  <si>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</si>
  <si>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</si>
  <si>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</si>
  <si>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</si>
  <si>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</si>
  <si>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</si>
  <si>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</si>
  <si>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</si>
  <si>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</si>
  <si>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</si>
  <si>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</si>
  <si>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</si>
  <si>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</si>
  <si>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</si>
  <si>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</si>
  <si>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</si>
  <si>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</si>
  <si>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</si>
  <si>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</si>
  <si>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</si>
  <si>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</si>
  <si>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</si>
  <si>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</si>
  <si>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</si>
  <si>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</si>
  <si>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</si>
  <si>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</si>
  <si>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</si>
  <si>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</si>
  <si>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</si>
  <si>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</si>
  <si>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</si>
  <si>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</si>
  <si>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</si>
  <si>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</si>
  <si>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</si>
  <si>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</si>
  <si>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</si>
  <si>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</si>
  <si>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</si>
  <si>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</si>
  <si>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</si>
  <si>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</si>
  <si>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</si>
  <si>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</si>
  <si>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</si>
  <si>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</si>
  <si>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</si>
  <si>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</si>
  <si>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</si>
  <si>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</si>
  <si>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</si>
  <si>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</si>
  <si>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</si>
  <si>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</si>
  <si>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</si>
  <si>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</si>
  <si>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</si>
  <si>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</si>
  <si>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</si>
  <si>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</si>
  <si>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</si>
  <si>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</si>
  <si>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</si>
  <si>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</si>
  <si>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</si>
  <si>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</si>
  <si>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</si>
  <si>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</si>
  <si>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</si>
  <si>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</si>
  <si>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</si>
  <si>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</si>
  <si>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</si>
  <si>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</si>
  <si>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</si>
  <si>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</si>
  <si>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</si>
  <si>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</si>
  <si>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</si>
  <si>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</si>
  <si>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</si>
  <si>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</si>
  <si>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</si>
  <si>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</si>
  <si>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</si>
  <si>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</si>
  <si>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</si>
  <si>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</si>
  <si>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</si>
  <si>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</si>
  <si>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</si>
  <si>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</si>
  <si>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</si>
  <si>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</si>
  <si>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</si>
  <si>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</si>
  <si>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</si>
  <si>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</si>
  <si>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</si>
  <si>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</si>
  <si>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</si>
  <si>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</si>
  <si>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</si>
  <si>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</si>
  <si>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</si>
  <si>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</si>
  <si>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</si>
  <si>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</si>
  <si>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</si>
  <si>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</si>
  <si>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</si>
  <si>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</si>
  <si>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</si>
  <si>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</si>
  <si>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</si>
  <si>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</si>
  <si>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</si>
  <si>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</si>
  <si>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</si>
  <si>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</si>
  <si>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</si>
  <si>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</si>
  <si>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</si>
  <si>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</si>
  <si>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</si>
  <si>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</si>
  <si>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</si>
  <si>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</si>
  <si>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</si>
  <si>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</si>
  <si>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</si>
  <si>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</si>
  <si>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</si>
  <si>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</si>
  <si>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</si>
  <si>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</si>
  <si>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</si>
  <si>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</si>
  <si>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</si>
  <si>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</si>
  <si>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</si>
  <si>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</si>
  <si>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</si>
  <si>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</si>
  <si>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</si>
  <si>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</si>
  <si>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</si>
  <si>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</si>
  <si>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</si>
  <si>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</si>
  <si>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</si>
  <si>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</si>
  <si>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</si>
  <si>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</si>
  <si>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</si>
  <si>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</si>
  <si>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</si>
  <si>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</si>
  <si>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</si>
  <si>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</si>
  <si>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</si>
  <si>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</si>
  <si>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</si>
  <si>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</si>
  <si>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</si>
  <si>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</si>
  <si>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</si>
  <si>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</si>
  <si>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</si>
  <si>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</si>
  <si>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</si>
  <si>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</si>
  <si>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</si>
  <si>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</si>
  <si>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</si>
  <si>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</si>
  <si>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</si>
  <si>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</si>
  <si>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</si>
  <si>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</si>
  <si>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</si>
  <si>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</si>
  <si>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</si>
  <si>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</si>
  <si>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</si>
  <si>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</si>
  <si>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</si>
  <si>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</si>
  <si>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</si>
  <si>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</si>
  <si>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</si>
  <si>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</si>
  <si>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</si>
  <si>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</si>
  <si>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</si>
  <si>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</si>
  <si>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</si>
  <si>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</si>
  <si>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</si>
  <si>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</si>
  <si>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</si>
  <si>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</si>
  <si>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</si>
  <si>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</si>
  <si>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</si>
  <si>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</si>
  <si>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</si>
  <si>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</si>
  <si>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</si>
  <si>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</si>
  <si>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</si>
  <si>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</si>
  <si>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</si>
  <si>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</si>
  <si>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</si>
  <si>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</si>
  <si>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</si>
  <si>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</si>
  <si>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</si>
  <si>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</si>
  <si>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</si>
  <si>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</si>
  <si>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</si>
  <si>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</si>
  <si>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</si>
  <si>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</si>
  <si>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</si>
  <si>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</si>
  <si>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</si>
  <si>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</si>
  <si>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</si>
  <si>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</si>
  <si>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</si>
  <si>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</si>
  <si>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</si>
  <si>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</si>
  <si>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</si>
  <si>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</si>
  <si>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</si>
  <si>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</si>
  <si>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</si>
  <si>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</si>
  <si>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</si>
  <si>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</si>
  <si>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</si>
  <si>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</si>
  <si>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</si>
  <si>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</si>
  <si>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</si>
  <si>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</si>
  <si>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</si>
  <si>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</si>
  <si>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</si>
  <si>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</si>
  <si>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</si>
  <si>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</si>
  <si>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</si>
  <si>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</si>
  <si>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</si>
  <si>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</si>
  <si>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</si>
  <si>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</si>
  <si>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</si>
  <si>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</si>
  <si>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</si>
  <si>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</si>
  <si>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</si>
  <si>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</si>
  <si>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</si>
  <si>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</si>
  <si>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</si>
  <si>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</si>
  <si>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</si>
  <si>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</si>
  <si>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</si>
  <si>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</si>
  <si>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</si>
  <si>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</si>
  <si>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</si>
  <si>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</si>
  <si>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</si>
  <si>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</si>
  <si>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</si>
  <si>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</si>
  <si>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</si>
  <si>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</si>
  <si>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</si>
  <si>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</si>
  <si>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</si>
  <si>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</si>
  <si>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</si>
  <si>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</si>
  <si>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</si>
  <si>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</si>
  <si>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</si>
  <si>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</si>
  <si>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</si>
  <si>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</si>
  <si>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</si>
  <si>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</si>
  <si>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</si>
  <si>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</si>
  <si>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</si>
  <si>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</si>
  <si>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</si>
  <si>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</si>
  <si>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</si>
  <si>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</si>
  <si>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</si>
  <si>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</si>
  <si>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</si>
  <si>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</si>
  <si>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</si>
  <si>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</si>
  <si>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</si>
  <si>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</si>
  <si>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</si>
  <si>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</si>
  <si>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</si>
  <si>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</si>
  <si>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</si>
  <si>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</si>
  <si>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</si>
  <si>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</si>
  <si>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</si>
  <si>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</si>
  <si>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</si>
  <si>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</si>
  <si>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</si>
  <si>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</si>
  <si>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</si>
  <si>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</si>
  <si>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</si>
  <si>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</si>
  <si>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</si>
  <si>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</si>
  <si>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</si>
  <si>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</si>
  <si>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</si>
  <si>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</si>
  <si>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</si>
  <si>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</si>
  <si>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</si>
  <si>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</si>
  <si>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</si>
  <si>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</si>
  <si>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</si>
  <si>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</si>
  <si>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</si>
  <si>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</si>
  <si>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</si>
  <si>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</si>
  <si>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</si>
  <si>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</si>
  <si>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</si>
  <si>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</si>
  <si>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</si>
  <si>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</si>
  <si>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</si>
  <si>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</si>
  <si>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</si>
  <si>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</si>
  <si>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</si>
  <si>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</si>
  <si>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</si>
  <si>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</si>
  <si>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</si>
  <si>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</si>
  <si>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</si>
  <si>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</si>
  <si>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</si>
  <si>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</si>
  <si>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</si>
  <si>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</si>
  <si>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</si>
  <si>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</si>
  <si>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</si>
  <si>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</si>
  <si>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</si>
  <si>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</si>
  <si>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</si>
  <si>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</si>
  <si>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</si>
  <si>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</si>
  <si>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</si>
  <si>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</si>
  <si>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</si>
  <si>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</si>
  <si>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</si>
  <si>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</si>
  <si>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</si>
  <si>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</si>
  <si>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</si>
  <si>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</si>
  <si>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</si>
  <si>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</si>
  <si>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</si>
  <si>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</si>
  <si>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</si>
  <si>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</si>
  <si>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</si>
  <si>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</si>
  <si>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</si>
  <si>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</si>
  <si>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</si>
  <si>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</si>
  <si>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</si>
  <si>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</si>
  <si>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</si>
  <si>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</si>
  <si>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</si>
  <si>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</si>
  <si>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</si>
  <si>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</si>
  <si>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</si>
  <si>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</si>
  <si>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</si>
  <si>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</si>
  <si>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</si>
  <si>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</si>
  <si>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</si>
  <si>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</si>
  <si>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</si>
  <si>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</si>
  <si>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</si>
  <si>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</si>
  <si>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</si>
  <si>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</si>
  <si>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</si>
  <si>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</si>
  <si>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</si>
  <si>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</si>
  <si>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</si>
  <si>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</si>
  <si>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</si>
  <si>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</si>
  <si>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</si>
  <si>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</si>
  <si>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</si>
  <si>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</si>
  <si>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</si>
  <si>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</si>
  <si>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</si>
  <si>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</si>
  <si>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</si>
  <si>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</si>
  <si>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</si>
  <si>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</si>
  <si>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</si>
  <si>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</si>
  <si>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</si>
  <si>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</si>
  <si>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</si>
  <si>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</si>
  <si>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</si>
  <si>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</si>
  <si>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</si>
  <si>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</si>
  <si>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</si>
  <si>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</si>
  <si>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</si>
  <si>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</si>
  <si>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</si>
  <si>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</si>
  <si>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</si>
  <si>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</si>
  <si>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</si>
  <si>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</si>
  <si>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</si>
  <si>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</si>
  <si>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</si>
  <si>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</si>
  <si>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</si>
  <si>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</si>
  <si>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</si>
  <si>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</si>
  <si>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</si>
  <si>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</si>
  <si>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</si>
  <si>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</si>
  <si>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</si>
  <si>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</si>
  <si>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</si>
  <si>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</si>
  <si>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</si>
  <si>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</si>
  <si>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</si>
  <si>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</si>
  <si>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</si>
  <si>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</si>
  <si>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</si>
  <si>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</si>
  <si>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</si>
  <si>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</si>
  <si>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</si>
  <si>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</si>
  <si>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</si>
  <si>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</si>
  <si>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</si>
  <si>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</si>
  <si>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</si>
  <si>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</si>
  <si>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</si>
  <si>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</si>
  <si>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</si>
  <si>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</si>
  <si>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</si>
  <si>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</si>
  <si>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</si>
  <si>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</si>
  <si>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</si>
  <si>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</si>
  <si>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</si>
  <si>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</si>
  <si>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</si>
  <si>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</si>
  <si>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</si>
  <si>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</si>
  <si>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</si>
  <si>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</si>
  <si>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</si>
  <si>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</si>
  <si>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</si>
  <si>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</si>
  <si>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</si>
  <si>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</si>
  <si>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</si>
  <si>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</si>
  <si>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</si>
  <si>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</si>
  <si>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</si>
  <si>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</si>
  <si>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</si>
  <si>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</si>
  <si>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</si>
  <si>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</si>
  <si>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</si>
  <si>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</si>
  <si>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</si>
  <si>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</si>
  <si>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</si>
  <si>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</si>
  <si>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</si>
  <si>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</si>
  <si>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</si>
  <si>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</si>
  <si>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</si>
  <si>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</si>
  <si>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</si>
  <si>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</si>
  <si>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</si>
  <si>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</si>
  <si>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</si>
  <si>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</si>
  <si>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</si>
  <si>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</si>
  <si>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</si>
  <si>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</si>
  <si>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</si>
  <si>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</si>
  <si>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</si>
  <si>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</si>
  <si>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</si>
  <si>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</si>
  <si>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</si>
  <si>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</si>
  <si>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</si>
  <si>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</si>
  <si>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</si>
  <si>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</si>
  <si>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</si>
  <si>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</si>
  <si>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</si>
  <si>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</si>
  <si>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</si>
  <si>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</si>
  <si>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</si>
  <si>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</si>
  <si>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</si>
  <si>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</si>
  <si>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</si>
  <si>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</si>
  <si>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</si>
  <si>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</si>
  <si>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</si>
  <si>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</si>
  <si>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</si>
  <si>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</si>
  <si>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</si>
  <si>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</si>
  <si>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</si>
  <si>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</si>
  <si>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</si>
  <si>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</si>
  <si>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</si>
  <si>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</si>
  <si>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</si>
  <si>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</si>
  <si>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</si>
  <si>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</si>
  <si>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</si>
  <si>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</si>
  <si>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</si>
  <si>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</si>
  <si>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</si>
  <si>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</si>
  <si>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</si>
  <si>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</si>
  <si>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</si>
  <si>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</si>
  <si>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</si>
  <si>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</si>
  <si>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</si>
  <si>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</si>
  <si>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</si>
  <si>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</si>
  <si>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</si>
  <si>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</si>
  <si>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</si>
  <si>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</si>
  <si>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</si>
  <si>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</si>
  <si>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</si>
  <si>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</si>
  <si>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</si>
  <si>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</si>
  <si>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</si>
  <si>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</si>
  <si>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</si>
  <si>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</si>
  <si>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</si>
  <si>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</si>
  <si>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</si>
  <si>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</si>
  <si>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</si>
  <si>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</si>
  <si>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</si>
  <si>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</si>
  <si>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</si>
  <si>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</si>
  <si>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</si>
  <si>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</si>
  <si>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</si>
  <si>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</si>
  <si>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</si>
  <si>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</si>
  <si>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</si>
  <si>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</si>
  <si>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</si>
  <si>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</si>
  <si>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</si>
  <si>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</si>
  <si>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</si>
  <si>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</si>
  <si>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</si>
  <si>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</si>
  <si>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</si>
  <si>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</si>
  <si>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</si>
  <si>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</si>
  <si>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</si>
  <si>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</si>
  <si>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</si>
  <si>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</si>
  <si>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</si>
  <si>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</si>
  <si>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</si>
  <si>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</si>
  <si>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</si>
  <si>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</si>
  <si>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</si>
  <si>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</si>
  <si>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</si>
  <si>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</si>
  <si>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</si>
  <si>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</si>
  <si>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</si>
  <si>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</si>
  <si>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</si>
  <si>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</si>
  <si>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</si>
  <si>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</si>
  <si>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</si>
  <si>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</si>
  <si>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</si>
  <si>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</si>
  <si>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</si>
  <si>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</si>
  <si>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</si>
  <si>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</si>
  <si>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</si>
  <si>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</si>
  <si>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</si>
  <si>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</si>
  <si>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</si>
  <si>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</si>
  <si>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</si>
  <si>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</si>
  <si>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</si>
  <si>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</si>
  <si>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</si>
  <si>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</si>
  <si>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</si>
  <si>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</si>
  <si>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</si>
  <si>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</si>
  <si>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</si>
  <si>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</si>
  <si>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</si>
  <si>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</si>
  <si>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</si>
  <si>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</si>
  <si>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</si>
  <si>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</si>
  <si>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</si>
  <si>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</si>
  <si>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</si>
  <si>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</si>
  <si>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</si>
  <si>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</si>
  <si>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</si>
  <si>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</si>
  <si>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</si>
  <si>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</si>
  <si>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</si>
  <si>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</si>
  <si>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</si>
  <si>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</si>
  <si>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</si>
  <si>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</si>
  <si>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</si>
  <si>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</si>
  <si>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</si>
  <si>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</si>
  <si>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</si>
  <si>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</si>
  <si>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</si>
  <si>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</si>
  <si>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</si>
  <si>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</si>
  <si>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</si>
  <si>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</si>
  <si>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</si>
  <si>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</si>
  <si>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</si>
  <si>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</si>
  <si>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</si>
  <si>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</si>
  <si>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</si>
  <si>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</si>
  <si>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</si>
  <si>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</si>
  <si>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</si>
  <si>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</si>
  <si>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</si>
  <si>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</si>
  <si>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</si>
  <si>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</si>
  <si>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</si>
  <si>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</si>
  <si>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</si>
  <si>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</si>
  <si>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</si>
  <si>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</si>
  <si>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</si>
  <si>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</si>
  <si>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</si>
  <si>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</si>
  <si>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</si>
  <si>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</si>
  <si>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</si>
  <si>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</si>
  <si>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</si>
  <si>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</si>
  <si>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</si>
  <si>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</si>
  <si>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</si>
  <si>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</si>
  <si>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</si>
  <si>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</si>
  <si>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</si>
  <si>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</si>
  <si>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</si>
  <si>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</si>
  <si>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</si>
  <si>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</si>
  <si>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</si>
  <si>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</si>
  <si>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</si>
  <si>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</si>
  <si>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</si>
  <si>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</si>
  <si>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</si>
  <si>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</si>
  <si>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</si>
  <si>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</si>
  <si>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</si>
  <si>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</si>
  <si>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</si>
  <si>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</si>
  <si>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</si>
  <si>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</si>
  <si>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</si>
  <si>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</si>
  <si>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</si>
  <si>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</si>
  <si>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</si>
  <si>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</si>
  <si>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</si>
  <si>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</si>
  <si>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</si>
  <si>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</si>
  <si>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</si>
  <si>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</si>
  <si>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</si>
  <si>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</si>
  <si>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</si>
  <si>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</si>
  <si>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</si>
  <si>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</si>
  <si>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</si>
  <si>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</si>
  <si>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</si>
  <si>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</si>
  <si>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</si>
  <si>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</si>
  <si>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</si>
  <si>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</si>
  <si>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</si>
  <si>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</si>
  <si>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</si>
  <si>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</si>
  <si>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</si>
  <si>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</si>
  <si>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</si>
  <si>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</si>
  <si>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</si>
  <si>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</si>
  <si>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</si>
  <si>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</si>
  <si>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</si>
  <si>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</si>
  <si>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</si>
  <si>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</si>
  <si>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</si>
  <si>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</si>
  <si>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</si>
  <si>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</si>
  <si>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</si>
  <si>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</si>
  <si>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</si>
  <si>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</si>
  <si>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</si>
  <si>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</si>
  <si>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</si>
  <si>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</si>
  <si>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</si>
  <si>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</si>
  <si>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</si>
  <si>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</si>
  <si>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</si>
  <si>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</si>
  <si>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</si>
  <si>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</si>
  <si>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</si>
  <si>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</si>
  <si>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</si>
  <si>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</si>
  <si>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</si>
  <si>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</si>
  <si>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</si>
  <si>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</si>
  <si>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</si>
  <si>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</si>
  <si>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</si>
  <si>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</si>
  <si>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</si>
  <si>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</si>
  <si>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</si>
  <si>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</si>
  <si>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</si>
  <si>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</si>
  <si>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</si>
  <si>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</si>
  <si>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</si>
  <si>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</si>
  <si>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</si>
  <si>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</si>
  <si>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</si>
  <si>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</si>
  <si>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</si>
  <si>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</si>
  <si>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</si>
  <si>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</si>
  <si>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</si>
  <si>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</si>
  <si>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</si>
  <si>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</si>
  <si>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</si>
  <si>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</si>
  <si>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</si>
  <si>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</si>
  <si>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</si>
  <si>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</si>
  <si>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</si>
  <si>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</si>
  <si>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</si>
  <si>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</si>
  <si>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</si>
  <si>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</si>
  <si>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</si>
  <si>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</si>
  <si>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</si>
  <si>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</si>
  <si>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</si>
  <si>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</si>
  <si>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</si>
  <si>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</si>
  <si>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</si>
  <si>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</si>
  <si>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</si>
  <si>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</si>
  <si>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</si>
  <si>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</si>
  <si>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</si>
  <si>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</si>
  <si>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</si>
  <si>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</si>
  <si>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</si>
  <si>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</si>
  <si>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</si>
  <si>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</si>
  <si>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</si>
  <si>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</si>
  <si>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</si>
  <si>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</si>
  <si>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</si>
  <si>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</si>
  <si>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</si>
  <si>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</si>
  <si>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</si>
  <si>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</si>
  <si>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</si>
  <si>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</si>
  <si>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</si>
  <si>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</si>
  <si>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</si>
  <si>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</si>
  <si>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</si>
  <si>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</si>
  <si>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</si>
  <si>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</si>
  <si>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</si>
  <si>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</si>
  <si>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</si>
  <si>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</si>
  <si>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</si>
  <si>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</si>
  <si>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</si>
  <si>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</si>
  <si>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</si>
  <si>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</si>
  <si>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</si>
  <si>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</si>
  <si>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</si>
  <si>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</si>
  <si>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</si>
  <si>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</si>
  <si>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</si>
  <si>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</si>
  <si>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</si>
  <si>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</si>
  <si>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</si>
  <si>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</si>
  <si>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</si>
  <si>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</si>
  <si>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</si>
  <si>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</si>
  <si>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</si>
  <si>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</si>
  <si>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</si>
  <si>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</si>
  <si>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</si>
  <si>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</si>
  <si>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</si>
  <si>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</si>
  <si>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</si>
  <si>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</si>
  <si>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</si>
  <si>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</si>
  <si>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</si>
  <si>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</si>
  <si>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</si>
  <si>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</si>
  <si>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</si>
  <si>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</si>
  <si>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</si>
  <si>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</si>
  <si>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</si>
  <si>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</si>
  <si>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</si>
  <si>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</si>
  <si>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</si>
  <si>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</si>
  <si>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</si>
  <si>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</si>
  <si>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</si>
  <si>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</si>
  <si>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</si>
  <si>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</si>
  <si>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</si>
  <si>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</si>
  <si>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</si>
  <si>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</si>
  <si>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</si>
  <si>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</si>
  <si>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</si>
  <si>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</si>
  <si>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</si>
  <si>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</si>
  <si>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</si>
  <si>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</si>
  <si>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</si>
  <si>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</si>
  <si>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</si>
  <si>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</si>
  <si>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</si>
  <si>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</si>
  <si>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</si>
  <si>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</si>
  <si>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</si>
  <si>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</si>
  <si>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</si>
  <si>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</si>
  <si>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</si>
  <si>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</si>
  <si>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</si>
  <si>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</si>
  <si>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</si>
  <si>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</si>
  <si>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</si>
  <si>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</si>
  <si>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</si>
  <si>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</si>
  <si>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</si>
  <si>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</si>
  <si>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</si>
  <si>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</si>
  <si>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</si>
  <si>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</si>
  <si>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</si>
  <si>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</si>
  <si>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</si>
  <si>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</si>
  <si>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</si>
  <si>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</si>
  <si>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</si>
  <si>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</si>
  <si>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</si>
  <si>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</si>
  <si>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</si>
  <si>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</si>
  <si>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</si>
  <si>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</si>
  <si>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</si>
  <si>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</si>
  <si>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</si>
  <si>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</si>
  <si>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</si>
  <si>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</si>
  <si>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</si>
  <si>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</si>
  <si>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</si>
  <si>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</si>
  <si>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</si>
  <si>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</si>
  <si>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</si>
  <si>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</si>
  <si>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</si>
  <si>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</si>
  <si>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</si>
  <si>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</si>
  <si>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</si>
  <si>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</si>
  <si>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</si>
  <si>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</si>
  <si>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</si>
  <si>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</si>
  <si>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</si>
  <si>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</si>
  <si>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</si>
  <si>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</si>
  <si>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</si>
  <si>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</si>
  <si>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</si>
  <si>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</si>
  <si>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</si>
  <si>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</si>
  <si>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</si>
  <si>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</si>
  <si>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</si>
  <si>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</si>
  <si>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</si>
  <si>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</si>
  <si>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</si>
  <si>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</si>
  <si>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</si>
  <si>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</si>
  <si>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</si>
  <si>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</si>
  <si>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</si>
  <si>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</si>
  <si>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</si>
  <si>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</si>
  <si>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</si>
  <si>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</si>
  <si>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</si>
  <si>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</si>
  <si>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</si>
  <si>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</si>
  <si>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</si>
  <si>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</si>
  <si>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</si>
  <si>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</si>
  <si>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</si>
  <si>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</si>
  <si>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</si>
  <si>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</si>
  <si>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</si>
  <si>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</si>
  <si>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</si>
  <si>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</si>
  <si>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</si>
  <si>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</si>
  <si>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</si>
  <si>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</si>
  <si>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</si>
  <si>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</si>
  <si>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</si>
  <si>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</si>
  <si>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</si>
  <si>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</si>
  <si>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</si>
  <si>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</si>
  <si>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</si>
  <si>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</si>
  <si>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</si>
  <si>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</si>
  <si>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</si>
  <si>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</si>
  <si>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</si>
  <si>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</si>
  <si>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</si>
  <si>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</si>
  <si>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</si>
  <si>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</si>
  <si>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</si>
  <si>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</si>
  <si>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</si>
  <si>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</si>
  <si>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</si>
  <si>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</si>
  <si>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</si>
  <si>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</si>
  <si>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</si>
  <si>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</si>
  <si>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</si>
  <si>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</si>
  <si>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</si>
  <si>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</si>
  <si>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</si>
  <si>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</si>
  <si>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</si>
  <si>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</si>
  <si>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</si>
  <si>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</si>
  <si>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</si>
  <si>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</si>
  <si>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</si>
  <si>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</si>
  <si>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</si>
  <si>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</si>
  <si>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</si>
  <si>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</si>
  <si>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</si>
  <si>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</si>
  <si>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</si>
  <si>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</si>
  <si>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</si>
  <si>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</si>
  <si>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</si>
  <si>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</si>
  <si>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</si>
  <si>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</si>
  <si>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</si>
  <si>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</si>
  <si>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</si>
  <si>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</si>
  <si>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</si>
  <si>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</si>
  <si>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</si>
  <si>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</si>
  <si>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</si>
  <si>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</si>
  <si>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</si>
  <si>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</si>
  <si>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</si>
  <si>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</si>
  <si>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</si>
  <si>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</si>
  <si>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</si>
  <si>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</si>
  <si>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</si>
  <si>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</si>
  <si>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</si>
  <si>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</si>
  <si>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</si>
  <si>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</si>
  <si>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</si>
  <si>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</si>
  <si>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</si>
  <si>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</si>
  <si>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</si>
  <si>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</si>
  <si>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</si>
  <si>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</si>
  <si>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</si>
  <si>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</si>
  <si>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</si>
  <si>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</si>
  <si>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</si>
  <si>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</si>
  <si>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</si>
  <si>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</si>
  <si>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</si>
  <si>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</si>
  <si>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</si>
  <si>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</si>
  <si>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</si>
  <si>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</si>
  <si>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</si>
  <si>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</si>
  <si>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</si>
  <si>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</si>
  <si>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</si>
  <si>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</si>
  <si>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</si>
  <si>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</si>
  <si>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</si>
  <si>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</si>
  <si>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</si>
  <si>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</si>
  <si>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</si>
  <si>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</si>
  <si>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</si>
  <si>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</si>
  <si>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</si>
  <si>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</si>
  <si>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</si>
  <si>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</si>
  <si>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</si>
  <si>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</si>
  <si>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</si>
  <si>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</si>
  <si>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</si>
  <si>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</si>
  <si>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</si>
  <si>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</si>
  <si>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</si>
  <si>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</si>
  <si>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</si>
  <si>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</si>
  <si>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</si>
  <si>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</si>
  <si>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</si>
  <si>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</si>
  <si>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</si>
  <si>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</si>
  <si>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</si>
  <si>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</si>
  <si>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</si>
  <si>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</si>
  <si>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</si>
  <si>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</si>
  <si>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</si>
  <si>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</si>
  <si>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</si>
  <si>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</si>
  <si>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</si>
  <si>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</si>
  <si>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</si>
  <si>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</si>
  <si>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</si>
  <si>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</si>
  <si>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</si>
  <si>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</si>
  <si>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</si>
  <si>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</si>
  <si>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</si>
  <si>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</si>
  <si>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</si>
  <si>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</si>
  <si>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</si>
  <si>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</si>
  <si>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</si>
  <si>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</si>
  <si>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</si>
  <si>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</si>
  <si>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</si>
  <si>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</si>
  <si>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</si>
  <si>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</si>
  <si>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</si>
  <si>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</si>
  <si>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</si>
  <si>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</si>
  <si>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</si>
  <si>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</si>
  <si>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</si>
  <si>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</si>
  <si>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</si>
  <si>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</si>
  <si>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</si>
  <si>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</si>
  <si>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</si>
  <si>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</si>
  <si>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</si>
  <si>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</si>
  <si>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</si>
  <si>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</si>
  <si>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</si>
  <si>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</si>
  <si>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</si>
  <si>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</si>
  <si>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</si>
  <si>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</si>
  <si>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</si>
  <si>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</si>
  <si>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</si>
  <si>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</si>
  <si>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</si>
  <si>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</si>
  <si>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</si>
  <si>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</si>
  <si>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</si>
  <si>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</si>
  <si>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</si>
  <si>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</si>
  <si>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</si>
  <si>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</si>
  <si>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</si>
  <si>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</si>
  <si>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</si>
  <si>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</si>
  <si>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</si>
  <si>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</si>
  <si>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</si>
  <si>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</si>
  <si>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</si>
  <si>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</si>
  <si>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</si>
  <si>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</si>
  <si>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</si>
  <si>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</si>
  <si>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</si>
  <si>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</si>
  <si>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</si>
  <si>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</si>
  <si>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</si>
  <si>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</si>
  <si>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</si>
  <si>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</si>
  <si>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</si>
  <si>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</si>
  <si>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</si>
  <si>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</si>
  <si>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</si>
  <si>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</si>
  <si>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</si>
  <si>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</si>
  <si>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</si>
  <si>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</si>
  <si>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</si>
  <si>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</si>
  <si>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</si>
  <si>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</si>
  <si>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</si>
  <si>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</si>
  <si>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</si>
  <si>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</si>
  <si>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</si>
  <si>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</si>
  <si>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</si>
  <si>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</si>
  <si>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</si>
  <si>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</si>
  <si>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</si>
  <si>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</si>
  <si>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</si>
  <si>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</si>
  <si>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</si>
  <si>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</si>
  <si>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</si>
  <si>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</si>
  <si>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</si>
  <si>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</si>
  <si>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</si>
  <si>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</si>
  <si>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</si>
  <si>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</si>
  <si>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</si>
  <si>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</si>
  <si>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</si>
  <si>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</si>
  <si>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</si>
  <si>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</si>
  <si>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</si>
  <si>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</si>
  <si>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</si>
  <si>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</si>
  <si>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</si>
  <si>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</si>
  <si>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</si>
  <si>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</si>
  <si>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</si>
  <si>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</si>
  <si>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</si>
  <si>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</si>
  <si>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</si>
  <si>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</si>
  <si>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</si>
  <si>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</si>
  <si>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</si>
  <si>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</si>
  <si>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</si>
  <si>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</si>
  <si>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</si>
  <si>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</si>
  <si>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</si>
  <si>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</si>
  <si>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</si>
  <si>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</si>
  <si>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</si>
  <si>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</si>
  <si>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</si>
  <si>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</si>
  <si>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</si>
  <si>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</si>
  <si>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</si>
  <si>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</si>
  <si>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</si>
  <si>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</si>
  <si>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</si>
  <si>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</si>
  <si>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</si>
  <si>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</si>
  <si>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</si>
  <si>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</si>
  <si>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</si>
  <si>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</si>
  <si>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</si>
  <si>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</si>
  <si>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</si>
  <si>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</si>
  <si>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</si>
  <si>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</si>
  <si>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</si>
  <si>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</si>
  <si>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</si>
  <si>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</si>
  <si>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</si>
  <si>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</si>
  <si>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</si>
  <si>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</si>
  <si>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</si>
  <si>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</si>
  <si>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</si>
  <si>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</si>
  <si>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</si>
  <si>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</si>
  <si>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</si>
  <si>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</si>
  <si>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</si>
  <si>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</si>
  <si>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</si>
  <si>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</si>
  <si>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</si>
  <si>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</si>
  <si>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</si>
  <si>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</si>
  <si>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</si>
  <si>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</si>
  <si>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</si>
  <si>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</si>
  <si>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</si>
  <si>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</si>
  <si>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</si>
  <si>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</si>
  <si>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</si>
  <si>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</si>
  <si>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</si>
  <si>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</si>
  <si>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</si>
  <si>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</si>
  <si>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</si>
  <si>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</si>
  <si>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</si>
  <si>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</si>
  <si>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</si>
  <si>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</si>
  <si>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</si>
  <si>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</si>
  <si>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</si>
  <si>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</si>
  <si>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</si>
  <si>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</si>
  <si>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</si>
  <si>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</si>
  <si>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</si>
  <si>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</si>
  <si>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</si>
  <si>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</si>
  <si>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</si>
  <si>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</si>
  <si>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</si>
  <si>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</si>
  <si>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</si>
  <si>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</si>
  <si>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</si>
  <si>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</si>
  <si>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</si>
  <si>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</si>
  <si>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</si>
  <si>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</si>
  <si>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</si>
  <si>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</si>
  <si>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</si>
  <si>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</si>
  <si>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</si>
  <si>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</si>
  <si>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</si>
  <si>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</si>
  <si>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</si>
  <si>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</si>
  <si>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</si>
  <si>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</si>
  <si>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</si>
  <si>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</si>
  <si>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</si>
  <si>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</si>
  <si>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</si>
  <si>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</si>
  <si>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</si>
  <si>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</si>
  <si>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</si>
  <si>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</si>
  <si>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</si>
  <si>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</si>
  <si>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</si>
  <si>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</si>
  <si>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</si>
  <si>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</si>
  <si>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</si>
  <si>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</si>
  <si>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</si>
  <si>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</si>
  <si>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</si>
  <si>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</si>
  <si>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</si>
  <si>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</si>
  <si>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</si>
  <si>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</si>
  <si>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</si>
  <si>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</si>
  <si>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</si>
  <si>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</si>
  <si>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</si>
  <si>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</si>
  <si>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</si>
  <si>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</si>
  <si>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</si>
  <si>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</si>
  <si>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</si>
  <si>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</si>
  <si>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</si>
  <si>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</si>
  <si>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</si>
  <si>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</si>
  <si>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</si>
  <si>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</si>
  <si>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</si>
  <si>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</si>
  <si>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</si>
  <si>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</si>
  <si>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</si>
  <si>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</si>
  <si>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</si>
  <si>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</si>
  <si>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</si>
  <si>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</si>
  <si>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</si>
  <si>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</si>
  <si>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</si>
  <si>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</si>
  <si>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</si>
  <si>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</si>
  <si>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</si>
  <si>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</si>
  <si>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</si>
  <si>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</si>
  <si>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</si>
  <si>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</si>
  <si>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</si>
  <si>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</si>
  <si>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</si>
  <si>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</si>
  <si>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</si>
  <si>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</si>
  <si>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</si>
  <si>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</si>
  <si>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</si>
  <si>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</si>
  <si>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</si>
  <si>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</si>
  <si>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</si>
  <si>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</si>
  <si>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</si>
  <si>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</si>
  <si>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</si>
  <si>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</si>
  <si>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</si>
  <si>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</si>
  <si>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</si>
  <si>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</si>
  <si>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</si>
  <si>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</si>
  <si>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</si>
  <si>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</si>
  <si>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</si>
  <si>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</si>
  <si>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</si>
  <si>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</si>
  <si>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</si>
  <si>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</si>
  <si>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</si>
  <si>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</si>
  <si>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</si>
  <si>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</si>
  <si>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</si>
  <si>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</si>
  <si>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</si>
  <si>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</si>
  <si>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</si>
  <si>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</si>
  <si>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</si>
  <si>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</si>
  <si>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</si>
  <si>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</si>
  <si>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</si>
  <si>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</si>
  <si>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</si>
  <si>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</si>
  <si>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</si>
  <si>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</si>
  <si>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</si>
  <si>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</si>
  <si>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</si>
  <si>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</si>
  <si>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</si>
  <si>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</si>
  <si>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</si>
  <si>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</si>
  <si>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</si>
  <si>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</si>
  <si>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</si>
  <si>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</si>
  <si>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</si>
  <si>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</si>
  <si>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</si>
  <si>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</si>
  <si>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</si>
  <si>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</si>
  <si>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</si>
  <si>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</si>
  <si>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</si>
  <si>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</si>
  <si>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</si>
  <si>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</si>
  <si>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</si>
  <si>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</si>
  <si>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</si>
  <si>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</si>
  <si>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</si>
  <si>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</si>
  <si>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</si>
  <si>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</si>
  <si>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</si>
  <si>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</si>
  <si>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</si>
  <si>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</si>
  <si>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</si>
  <si>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</si>
  <si>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</si>
  <si>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</si>
  <si>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</si>
  <si>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</si>
  <si>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</si>
  <si>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</si>
  <si>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</si>
  <si>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</si>
  <si>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</si>
  <si>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</si>
  <si>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</si>
  <si>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</si>
  <si>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</si>
  <si>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</si>
  <si>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</si>
  <si>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</si>
  <si>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</si>
  <si>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</si>
  <si>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</si>
  <si>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</si>
  <si>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</si>
  <si>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</si>
  <si>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</si>
  <si>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</si>
  <si>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</si>
  <si>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</si>
  <si>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</si>
  <si>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</si>
  <si>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</si>
  <si>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</si>
  <si>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</si>
  <si>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</si>
  <si>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</si>
  <si>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</si>
  <si>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</si>
  <si>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</si>
  <si>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</si>
  <si>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</si>
  <si>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</si>
  <si>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</si>
  <si>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</si>
  <si>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</si>
  <si>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</si>
  <si>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</si>
  <si>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</si>
  <si>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</si>
  <si>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</si>
  <si>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</si>
  <si>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</si>
  <si>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</si>
  <si>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</si>
  <si>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</si>
  <si>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</si>
  <si>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</si>
  <si>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</si>
  <si>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</si>
  <si>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</si>
  <si>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</si>
  <si>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</si>
  <si>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</si>
  <si>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</si>
  <si>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</si>
  <si>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</si>
  <si>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</si>
  <si>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</si>
  <si>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</si>
  <si>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</si>
  <si>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</si>
  <si>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</si>
  <si>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</si>
  <si>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</si>
  <si>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</si>
  <si>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</si>
  <si>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</si>
  <si>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</si>
  <si>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</si>
  <si>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</si>
  <si>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</si>
  <si>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</si>
  <si>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</si>
  <si>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</si>
  <si>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</si>
  <si>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</si>
  <si>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</si>
  <si>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</si>
  <si>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</si>
  <si>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</si>
  <si>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</si>
  <si>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</si>
  <si>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</si>
  <si>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</si>
  <si>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</si>
  <si>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</si>
  <si>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</si>
  <si>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</si>
  <si>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</si>
  <si>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</si>
  <si>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</si>
  <si>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</si>
  <si>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</si>
  <si>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</si>
  <si>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</si>
  <si>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</si>
  <si>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</si>
  <si>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</si>
  <si>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</si>
  <si>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</si>
  <si>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</si>
  <si>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</si>
  <si>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</si>
  <si>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</si>
  <si>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</si>
  <si>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</si>
  <si>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</si>
  <si>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</si>
  <si>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</si>
  <si>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</si>
  <si>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</si>
  <si>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</si>
  <si>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</si>
  <si>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</si>
  <si>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</si>
  <si>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</si>
  <si>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</si>
  <si>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</si>
  <si>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</si>
  <si>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</si>
  <si>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</si>
  <si>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</si>
  <si>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</si>
  <si>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</si>
  <si>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</si>
  <si>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</si>
  <si>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</si>
  <si>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</si>
  <si>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</si>
  <si>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</si>
  <si>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</si>
  <si>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</si>
  <si>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</si>
  <si>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</si>
  <si>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</si>
  <si>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</si>
  <si>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</si>
  <si>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</si>
  <si>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</si>
  <si>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</si>
  <si>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</si>
  <si>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</si>
  <si>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</si>
  <si>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</si>
  <si>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</si>
  <si>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</si>
  <si>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</si>
  <si>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</si>
  <si>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</si>
  <si>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</si>
  <si>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</si>
  <si>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</si>
  <si>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</si>
  <si>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</si>
  <si>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</si>
  <si>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</si>
  <si>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</si>
  <si>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</si>
  <si>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</si>
  <si>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</si>
  <si>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</si>
  <si>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</si>
  <si>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</si>
  <si>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</si>
  <si>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</si>
  <si>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</si>
  <si>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</si>
  <si>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</si>
  <si>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</si>
  <si>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</si>
  <si>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</si>
  <si>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</si>
  <si>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</si>
  <si>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</si>
  <si>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</si>
  <si>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</si>
  <si>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</si>
  <si>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</si>
  <si>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</si>
  <si>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</si>
  <si>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</si>
  <si>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</si>
  <si>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</si>
  <si>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</si>
  <si>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</si>
  <si>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</si>
  <si>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</si>
  <si>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</si>
  <si>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</si>
  <si>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</si>
  <si>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</si>
  <si>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</si>
  <si>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</si>
  <si>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</si>
  <si>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</si>
  <si>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</si>
  <si>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</si>
  <si>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</si>
  <si>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</si>
  <si>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</si>
  <si>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</si>
  <si>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</si>
  <si>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</si>
  <si>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</si>
  <si>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</si>
  <si>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</si>
  <si>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</si>
  <si>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</si>
  <si>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</si>
  <si>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</si>
  <si>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</si>
  <si>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</si>
  <si>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</si>
  <si>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</si>
  <si>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</si>
  <si>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</si>
  <si>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</si>
  <si>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</si>
  <si>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</si>
  <si>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</si>
  <si>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</si>
  <si>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</si>
  <si>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</si>
  <si>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</si>
  <si>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</si>
  <si>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</si>
  <si>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</si>
  <si>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</si>
  <si>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</si>
  <si>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</si>
  <si>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</si>
  <si>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</si>
  <si>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</si>
  <si>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</si>
  <si>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</si>
  <si>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</si>
  <si>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</si>
  <si>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</si>
  <si>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</si>
  <si>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</si>
  <si>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</si>
  <si>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</si>
  <si>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</si>
  <si>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</si>
  <si>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</si>
  <si>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</si>
  <si>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</si>
  <si>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</si>
  <si>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</si>
  <si>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</si>
  <si>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</si>
  <si>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</si>
  <si>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</si>
  <si>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</si>
  <si>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</si>
  <si>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</si>
  <si>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</si>
  <si>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</si>
  <si>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</si>
  <si>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</si>
  <si>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</si>
  <si>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</si>
  <si>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</si>
  <si>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</si>
  <si>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</si>
  <si>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</si>
  <si>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</si>
  <si>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</si>
  <si>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</si>
  <si>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</si>
  <si>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</si>
  <si>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</si>
  <si>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</si>
  <si>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</si>
  <si>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</si>
  <si>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</si>
  <si>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</si>
  <si>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</si>
  <si>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</si>
  <si>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</si>
  <si>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</si>
  <si>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</si>
  <si>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</si>
  <si>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</si>
  <si>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</si>
  <si>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</si>
  <si>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</si>
  <si>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</si>
  <si>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</si>
  <si>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</si>
  <si>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</si>
  <si>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</si>
  <si>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</si>
  <si>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</si>
  <si>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</si>
  <si>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</si>
  <si>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</si>
  <si>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</si>
  <si>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</si>
  <si>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</si>
  <si>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</si>
  <si>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</si>
  <si>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</si>
  <si>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</si>
  <si>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</si>
  <si>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</si>
  <si>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</si>
  <si>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</si>
  <si>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</si>
  <si>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</si>
  <si>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</si>
  <si>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</si>
  <si>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</si>
  <si>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</si>
  <si>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</si>
  <si>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</si>
  <si>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</si>
  <si>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</si>
  <si>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</si>
  <si>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</si>
  <si>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</si>
  <si>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</si>
  <si>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</si>
  <si>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</si>
  <si>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</si>
  <si>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</si>
  <si>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</si>
  <si>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</si>
  <si>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</si>
  <si>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</si>
  <si>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</si>
  <si>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</si>
  <si>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</si>
  <si>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</si>
  <si>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</si>
  <si>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</si>
  <si>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</si>
  <si>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</si>
  <si>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</si>
  <si>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</si>
  <si>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</si>
  <si>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</si>
  <si>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</si>
  <si>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</si>
  <si>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</si>
  <si>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</si>
  <si>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</si>
  <si>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</si>
  <si>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</si>
  <si>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</si>
  <si>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</si>
  <si>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</si>
  <si>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</si>
  <si>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</si>
  <si>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</si>
  <si>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</si>
  <si>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</si>
  <si>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</si>
  <si>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</si>
  <si>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</si>
  <si>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</si>
  <si>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</si>
  <si>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</si>
  <si>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</si>
  <si>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</si>
  <si>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</si>
  <si>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</si>
  <si>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</si>
  <si>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</si>
  <si>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</si>
  <si>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</si>
  <si>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</si>
  <si>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</si>
  <si>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</si>
  <si>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</si>
  <si>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</si>
  <si>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</si>
  <si>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</si>
  <si>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</si>
  <si>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</si>
  <si>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</si>
  <si>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</si>
  <si>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</si>
  <si>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</si>
  <si>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</si>
  <si>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</si>
  <si>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</si>
  <si>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</si>
  <si>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</si>
  <si>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</si>
  <si>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</si>
  <si>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</si>
  <si>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</si>
  <si>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</si>
  <si>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</si>
  <si>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</si>
  <si>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</si>
  <si>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</si>
  <si>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</si>
  <si>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</si>
  <si>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</si>
  <si>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</si>
  <si>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</si>
  <si>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</si>
  <si>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</si>
  <si>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</si>
  <si>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</si>
  <si>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</si>
  <si>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</si>
  <si>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</si>
  <si>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</si>
  <si>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</si>
  <si>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</si>
  <si>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</si>
  <si>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</si>
  <si>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</si>
  <si>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</si>
  <si>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</si>
  <si>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</si>
  <si>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</si>
  <si>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</si>
  <si>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</si>
  <si>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</si>
  <si>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</si>
  <si>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</si>
  <si>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</si>
  <si>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</si>
  <si>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</si>
  <si>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</si>
  <si>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</si>
  <si>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</si>
  <si>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</si>
  <si>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</si>
  <si>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</si>
  <si>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</si>
  <si>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</si>
  <si>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</si>
  <si>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</si>
  <si>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</si>
  <si>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</si>
  <si>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</si>
  <si>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</si>
  <si>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</si>
  <si>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</si>
  <si>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</si>
  <si>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</si>
  <si>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</si>
  <si>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</si>
  <si>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</si>
  <si>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</si>
  <si>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</si>
  <si>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</si>
  <si>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</si>
  <si>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</si>
  <si>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</si>
  <si>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</si>
  <si>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</si>
  <si>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</si>
  <si>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</si>
  <si>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</si>
  <si>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</si>
  <si>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</si>
  <si>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</si>
  <si>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</si>
  <si>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</si>
  <si>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</si>
  <si>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</si>
  <si>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</si>
  <si>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</si>
  <si>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</si>
  <si>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</si>
  <si>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</si>
  <si>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</si>
  <si>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</si>
  <si>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</si>
  <si>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</si>
  <si>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</si>
  <si>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</si>
  <si>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</si>
  <si>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</si>
  <si>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</si>
  <si>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</si>
  <si>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</si>
  <si>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</si>
  <si>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</si>
  <si>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</si>
  <si>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</si>
  <si>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</si>
  <si>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</si>
  <si>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</si>
  <si>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</si>
  <si>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</si>
  <si>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</si>
  <si>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</si>
  <si>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</si>
  <si>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</si>
  <si>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</si>
  <si>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</si>
  <si>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</si>
  <si>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</si>
  <si>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</si>
  <si>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</si>
  <si>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</si>
  <si>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</si>
  <si>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</si>
  <si>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</si>
  <si>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</si>
  <si>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</si>
  <si>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</si>
  <si>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</si>
  <si>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</si>
  <si>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</si>
  <si>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</si>
  <si>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</si>
  <si>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</si>
  <si>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</si>
  <si>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</si>
  <si>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</si>
  <si>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</si>
  <si>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</si>
  <si>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</si>
  <si>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</si>
  <si>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</si>
  <si>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</si>
  <si>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</si>
  <si>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</si>
  <si>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</si>
  <si>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</si>
  <si>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</si>
  <si>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</si>
  <si>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</si>
  <si>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</si>
  <si>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</si>
  <si>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</si>
  <si>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</si>
  <si>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</si>
  <si>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</si>
  <si>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</si>
  <si>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</si>
  <si>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</si>
  <si>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</si>
  <si>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</si>
  <si>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</si>
  <si>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</si>
  <si>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</si>
  <si>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</si>
  <si>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</si>
  <si>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</si>
  <si>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</si>
  <si>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</si>
  <si>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</si>
  <si>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</si>
  <si>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</si>
  <si>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</si>
  <si>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</si>
  <si>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</si>
  <si>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</si>
  <si>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</si>
  <si>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</si>
  <si>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</si>
  <si>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</si>
  <si>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</si>
  <si>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</si>
  <si>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</si>
  <si>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</si>
  <si>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</si>
  <si>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</si>
  <si>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</si>
  <si>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</si>
  <si>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</si>
  <si>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</si>
  <si>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</si>
  <si>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</si>
  <si>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</si>
  <si>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</si>
  <si>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</si>
  <si>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</si>
  <si>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</si>
  <si>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</si>
  <si>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</si>
  <si>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</si>
  <si>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</si>
  <si>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</si>
  <si>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</si>
  <si>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</si>
  <si>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</si>
  <si>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</si>
  <si>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</si>
  <si>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</si>
  <si>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</si>
  <si>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</si>
  <si>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</si>
  <si>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</si>
  <si>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</si>
  <si>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</si>
  <si>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</si>
  <si>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</si>
  <si>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</si>
  <si>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</si>
  <si>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</si>
  <si>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</si>
  <si>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</si>
  <si>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</si>
  <si>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</si>
  <si>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</si>
  <si>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</si>
  <si>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</si>
  <si>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</si>
  <si>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</si>
  <si>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</si>
  <si>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</si>
  <si>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</si>
  <si>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</si>
  <si>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</si>
  <si>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</si>
  <si>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</si>
  <si>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</si>
  <si>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</si>
  <si>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</si>
  <si>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</si>
  <si>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</si>
  <si>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</si>
  <si>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</si>
  <si>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</si>
  <si>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</si>
  <si>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</si>
  <si>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</si>
  <si>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</si>
  <si>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</si>
  <si>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</si>
  <si>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</si>
  <si>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</si>
  <si>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</si>
  <si>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</si>
  <si>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</si>
  <si>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</si>
  <si>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</si>
  <si>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</si>
  <si>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</si>
  <si>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</si>
  <si>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</si>
  <si>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</si>
  <si>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</si>
  <si>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</si>
  <si>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</si>
  <si>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</si>
  <si>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</si>
  <si>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</si>
  <si>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</si>
  <si>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</si>
  <si>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</si>
  <si>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</si>
  <si>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</si>
  <si>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</si>
  <si>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</si>
  <si>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</si>
  <si>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</si>
  <si>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</si>
  <si>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</si>
  <si>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</si>
  <si>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</si>
  <si>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</si>
  <si>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</si>
  <si>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</si>
  <si>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</si>
  <si>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</si>
  <si>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</si>
  <si>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</si>
  <si>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</si>
  <si>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</si>
  <si>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</si>
  <si>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</si>
  <si>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</si>
  <si>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</si>
  <si>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</si>
  <si>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</si>
  <si>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</si>
  <si>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</si>
  <si>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</si>
  <si>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</si>
  <si>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</si>
  <si>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</si>
  <si>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</si>
  <si>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</si>
  <si>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</si>
  <si>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</si>
  <si>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</si>
  <si>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</si>
  <si>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</si>
  <si>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</si>
  <si>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</si>
  <si>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</si>
  <si>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</si>
  <si>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</si>
  <si>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</si>
  <si>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</si>
  <si>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</si>
  <si>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</si>
  <si>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</si>
  <si>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</si>
  <si>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</si>
  <si>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</si>
  <si>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</si>
  <si>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</si>
  <si>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</si>
  <si>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</si>
  <si>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</si>
  <si>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</si>
  <si>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</si>
  <si>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</si>
  <si>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</si>
  <si>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</si>
  <si>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</si>
  <si>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</si>
  <si>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</si>
  <si>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</si>
  <si>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</si>
  <si>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</si>
  <si>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</si>
  <si>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</si>
  <si>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</si>
  <si>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</si>
  <si>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</si>
  <si>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</si>
  <si>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</si>
  <si>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</si>
  <si>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</si>
  <si>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</si>
  <si>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</si>
  <si>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</si>
  <si>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</si>
  <si>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</si>
  <si>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</si>
  <si>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</si>
  <si>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</si>
  <si>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</si>
  <si>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</si>
  <si>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</si>
  <si>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</si>
  <si>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</si>
  <si>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</si>
  <si>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</si>
  <si>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</si>
  <si>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</si>
  <si>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</si>
  <si>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</si>
  <si>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</si>
  <si>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</si>
  <si>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</si>
  <si>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</si>
  <si>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</si>
  <si>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</si>
  <si>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</si>
  <si>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</si>
  <si>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</si>
  <si>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</si>
  <si>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</si>
  <si>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</si>
  <si>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</si>
  <si>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</si>
  <si>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</si>
  <si>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</si>
  <si>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</si>
  <si>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</si>
  <si>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</si>
  <si>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</si>
  <si>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</si>
  <si>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</si>
  <si>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</si>
  <si>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</si>
  <si>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</si>
  <si>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</si>
  <si>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</si>
  <si>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</si>
  <si>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</si>
  <si>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</si>
  <si>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</si>
  <si>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</si>
  <si>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</si>
  <si>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</si>
  <si>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</si>
  <si>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</si>
  <si>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</si>
  <si>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</si>
  <si>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</si>
  <si>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</si>
  <si>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</si>
  <si>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</si>
  <si>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</si>
  <si>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</si>
  <si>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</si>
  <si>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</si>
  <si>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</si>
  <si>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</si>
  <si>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</si>
  <si>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</si>
  <si>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</si>
  <si>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</si>
  <si>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</si>
  <si>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</si>
  <si>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</si>
  <si>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</si>
  <si>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</si>
  <si>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</si>
  <si>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</si>
  <si>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</si>
  <si>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</si>
  <si>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</si>
  <si>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</si>
  <si>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</si>
  <si>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</si>
  <si>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</si>
  <si>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</si>
  <si>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</si>
  <si>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</si>
  <si>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</si>
  <si>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</si>
  <si>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</si>
  <si>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</si>
  <si>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</si>
  <si>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</si>
  <si>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</si>
  <si>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</si>
  <si>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</si>
  <si>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</si>
  <si>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</si>
  <si>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</si>
  <si>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</si>
  <si>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</si>
  <si>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</si>
  <si>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</si>
  <si>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</si>
  <si>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</si>
  <si>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</si>
  <si>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</si>
  <si>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</si>
  <si>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</si>
  <si>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</si>
  <si>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</si>
  <si>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</si>
  <si>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</si>
  <si>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</si>
  <si>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</si>
  <si>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</si>
  <si>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</si>
  <si>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</si>
  <si>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</si>
  <si>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</si>
  <si>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</si>
  <si>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</si>
  <si>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</si>
  <si>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</si>
  <si>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</si>
  <si>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</si>
  <si>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</si>
  <si>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</si>
  <si>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</si>
  <si>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</si>
  <si>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</si>
  <si>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</si>
  <si>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</si>
  <si>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</si>
  <si>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</si>
  <si>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</si>
  <si>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</si>
  <si>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</si>
  <si>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</si>
  <si>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</si>
  <si>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</si>
  <si>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</si>
  <si>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</si>
  <si>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</si>
  <si>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</si>
  <si>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</si>
  <si>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</si>
  <si>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</si>
  <si>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</si>
  <si>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</si>
  <si>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</si>
  <si>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</si>
  <si>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</si>
  <si>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</si>
  <si>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</si>
  <si>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</si>
  <si>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</si>
  <si>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</si>
  <si>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</si>
  <si>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</si>
  <si>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</si>
  <si>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</si>
  <si>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</si>
  <si>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</si>
  <si>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</si>
  <si>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</si>
  <si>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</si>
  <si>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</si>
  <si>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</si>
  <si>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</si>
  <si>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</si>
  <si>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</si>
  <si>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</si>
  <si>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</si>
  <si>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</si>
  <si>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</si>
  <si>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</si>
  <si>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</si>
  <si>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</si>
  <si>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</si>
  <si>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</si>
  <si>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</si>
  <si>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</si>
  <si>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</si>
  <si>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</si>
  <si>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</si>
  <si>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</si>
  <si>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</si>
  <si>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</si>
  <si>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</si>
  <si>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</si>
  <si>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</si>
  <si>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</si>
  <si>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</si>
  <si>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</si>
  <si>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</si>
  <si>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</si>
  <si>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</si>
  <si>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</si>
  <si>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</si>
  <si>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</si>
  <si>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</si>
  <si>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</si>
  <si>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</si>
  <si>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</si>
  <si>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</si>
  <si>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</si>
  <si>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</si>
  <si>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</si>
  <si>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</si>
  <si>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</si>
  <si>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</si>
  <si>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</si>
  <si>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</si>
  <si>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</si>
  <si>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</si>
  <si>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</si>
  <si>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</si>
  <si>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</si>
  <si>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</si>
  <si>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</si>
  <si>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</si>
  <si>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</si>
  <si>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</si>
  <si>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</si>
  <si>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</si>
  <si>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</si>
  <si>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</si>
  <si>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</si>
  <si>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</si>
  <si>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</si>
  <si>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</si>
  <si>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</si>
  <si>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</si>
  <si>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</si>
  <si>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</si>
  <si>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</si>
  <si>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</si>
  <si>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</si>
  <si>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</si>
  <si>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</si>
  <si>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</si>
  <si>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</si>
  <si>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</si>
  <si>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</si>
  <si>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</si>
  <si>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</si>
  <si>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</si>
  <si>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</si>
  <si>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</si>
  <si>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</si>
  <si>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</si>
  <si>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</si>
  <si>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</si>
  <si>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</si>
  <si>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</si>
  <si>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</si>
  <si>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</si>
  <si>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</si>
  <si>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</si>
  <si>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</si>
  <si>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</si>
  <si>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</si>
  <si>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</si>
  <si>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</si>
  <si>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</si>
  <si>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</si>
  <si>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</si>
  <si>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</si>
  <si>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</si>
  <si>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</si>
  <si>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</si>
  <si>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</si>
  <si>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</si>
  <si>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</si>
  <si>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</si>
  <si>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</si>
  <si>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</si>
  <si>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</si>
  <si>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</si>
  <si>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</si>
  <si>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</si>
  <si>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</si>
  <si>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</si>
  <si>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</si>
  <si>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</si>
  <si>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</si>
  <si>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</si>
  <si>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</si>
  <si>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</si>
  <si>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</si>
  <si>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</si>
  <si>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</si>
  <si>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</si>
  <si>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</si>
  <si>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</si>
  <si>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</si>
  <si>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</si>
  <si>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</si>
  <si>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</si>
  <si>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</si>
  <si>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</si>
  <si>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</si>
  <si>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</si>
  <si>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</si>
  <si>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</si>
  <si>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</si>
  <si>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</si>
  <si>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</si>
  <si>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</si>
  <si>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</si>
  <si>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</si>
  <si>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</si>
  <si>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</si>
  <si>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</si>
  <si>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</si>
  <si>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</si>
  <si>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</si>
  <si>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</si>
  <si>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</si>
  <si>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</si>
  <si>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</si>
  <si>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</si>
  <si>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</si>
  <si>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</si>
  <si>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</si>
  <si>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</si>
  <si>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</si>
  <si>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</si>
  <si>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</si>
  <si>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</si>
  <si>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</si>
  <si>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</si>
  <si>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</si>
  <si>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</si>
  <si>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</si>
  <si>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</si>
  <si>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</si>
  <si>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</si>
  <si>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</si>
  <si>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</si>
  <si>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</si>
  <si>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</si>
  <si>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</si>
  <si>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</si>
  <si>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</si>
  <si>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</si>
  <si>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</si>
  <si>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</si>
  <si>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</si>
  <si>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</si>
  <si>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</si>
  <si>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</si>
  <si>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</si>
  <si>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</si>
  <si>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</si>
  <si>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</si>
  <si>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</si>
  <si>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</si>
  <si>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</si>
  <si>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</si>
  <si>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</si>
  <si>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</si>
  <si>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</si>
  <si>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</si>
  <si>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</si>
  <si>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</si>
  <si>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</si>
  <si>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</si>
  <si>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</si>
  <si>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</si>
  <si>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</si>
  <si>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</si>
  <si>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</si>
  <si>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</si>
  <si>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</si>
  <si>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</si>
  <si>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</si>
  <si>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</si>
  <si>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</si>
  <si>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</si>
  <si>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</si>
  <si>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</si>
  <si>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</si>
  <si>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</si>
  <si>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</si>
  <si>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</si>
  <si>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</si>
  <si>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</si>
  <si>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</si>
  <si>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</si>
  <si>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</si>
  <si>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</si>
  <si>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</si>
  <si>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</si>
  <si>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</si>
  <si>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</si>
  <si>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</si>
  <si>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</si>
  <si>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</si>
  <si>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</si>
  <si>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</si>
  <si>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</si>
  <si>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</si>
  <si>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</si>
  <si>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</si>
  <si>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</si>
  <si>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</si>
  <si>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</si>
  <si>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</si>
  <si>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</si>
  <si>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</si>
  <si>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</si>
  <si>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</si>
  <si>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</si>
  <si>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</si>
  <si>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</si>
  <si>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</si>
  <si>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</si>
  <si>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</si>
  <si>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</si>
  <si>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</si>
  <si>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</si>
  <si>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</si>
  <si>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</si>
  <si>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</si>
  <si>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</si>
  <si>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</si>
  <si>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</si>
  <si>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</si>
  <si>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</si>
  <si>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</si>
  <si>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</si>
  <si>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</si>
  <si>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</si>
  <si>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</si>
  <si>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</si>
  <si>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</si>
  <si>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</si>
  <si>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</si>
  <si>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</si>
  <si>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</si>
  <si>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</si>
  <si>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</si>
  <si>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</si>
  <si>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</si>
  <si>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</si>
  <si>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</si>
  <si>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</si>
  <si>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</si>
  <si>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</si>
  <si>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</si>
  <si>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</si>
  <si>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</si>
  <si>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</si>
  <si>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</si>
  <si>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</si>
  <si>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</si>
  <si>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</si>
  <si>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</si>
  <si>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</si>
  <si>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</si>
  <si>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</si>
  <si>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</si>
  <si>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</si>
  <si>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</si>
  <si>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</si>
  <si>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</si>
  <si>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</si>
  <si>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</si>
  <si>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</si>
  <si>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</si>
  <si>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</si>
  <si>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</si>
  <si>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</si>
  <si>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</si>
  <si>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</si>
  <si>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</si>
  <si>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</si>
  <si>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</si>
  <si>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</si>
  <si>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</si>
  <si>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</si>
  <si>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</si>
  <si>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</si>
  <si>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</si>
  <si>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</si>
  <si>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</si>
  <si>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</si>
  <si>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</si>
  <si>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</si>
  <si>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</si>
  <si>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</si>
  <si>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</si>
  <si>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</si>
  <si>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</si>
  <si>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</si>
  <si>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</si>
  <si>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</si>
  <si>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</si>
  <si>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</si>
  <si>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</si>
  <si>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</si>
  <si>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</si>
  <si>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</si>
  <si>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</si>
  <si>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</si>
  <si>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</si>
  <si>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</si>
  <si>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</si>
  <si>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</si>
  <si>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</si>
  <si>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</si>
  <si>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</si>
  <si>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</si>
  <si>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</si>
  <si>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</si>
  <si>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</si>
  <si>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</si>
  <si>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</si>
  <si>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</si>
  <si>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</si>
  <si>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</si>
  <si>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</si>
  <si>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</si>
  <si>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</si>
  <si>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</si>
  <si>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</si>
  <si>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</si>
  <si>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</si>
  <si>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</si>
  <si>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</si>
  <si>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</si>
  <si>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</si>
  <si>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</si>
  <si>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</si>
  <si>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</si>
  <si>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</si>
  <si>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</si>
  <si>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</si>
  <si>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</si>
  <si>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</si>
  <si>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</si>
  <si>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</si>
  <si>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</si>
  <si>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</si>
  <si>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</si>
  <si>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</si>
  <si>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</si>
  <si>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</si>
  <si>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</si>
  <si>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</si>
  <si>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</si>
  <si>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</si>
  <si>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</si>
  <si>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</si>
  <si>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</si>
  <si>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</si>
  <si>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</si>
  <si>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</si>
  <si>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</si>
  <si>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</si>
  <si>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</si>
  <si>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</si>
  <si>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</si>
  <si>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</si>
  <si>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</si>
  <si>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</si>
  <si>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</si>
  <si>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</si>
  <si>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</si>
  <si>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</si>
  <si>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</si>
  <si>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</si>
  <si>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</si>
  <si>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</si>
  <si>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</si>
  <si>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</si>
  <si>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</si>
  <si>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</si>
  <si>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</si>
  <si>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</si>
  <si>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</si>
  <si>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</si>
  <si>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</si>
  <si>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</si>
  <si>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</si>
  <si>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</si>
  <si>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</si>
  <si>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</si>
  <si>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</si>
  <si>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</si>
  <si>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</si>
  <si>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</si>
  <si>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</si>
  <si>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</si>
  <si>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</si>
  <si>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</si>
  <si>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</si>
  <si>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</si>
  <si>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</si>
  <si>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</si>
  <si>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</si>
  <si>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</si>
  <si>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</si>
  <si>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</si>
  <si>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</si>
  <si>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</si>
  <si>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</si>
  <si>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</si>
  <si>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</si>
  <si>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</si>
  <si>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</si>
  <si>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</si>
  <si>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</si>
  <si>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</si>
  <si>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</si>
  <si>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</si>
  <si>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</si>
  <si>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</si>
  <si>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</si>
  <si>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</si>
  <si>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</si>
  <si>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</si>
  <si>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</si>
  <si>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</si>
  <si>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</si>
  <si>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</si>
  <si>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</si>
  <si>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</si>
  <si>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</si>
  <si>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</si>
  <si>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</si>
  <si>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</si>
  <si>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</si>
  <si>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</si>
  <si>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</si>
  <si>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</si>
  <si>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</si>
  <si>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</si>
  <si>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</si>
  <si>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</si>
  <si>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</si>
  <si>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</si>
  <si>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</si>
  <si>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</si>
  <si>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</si>
  <si>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</si>
  <si>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</si>
  <si>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</si>
  <si>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</si>
  <si>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</si>
  <si>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</si>
  <si>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</si>
  <si>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</si>
  <si>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</si>
  <si>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</si>
  <si>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</si>
  <si>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</si>
  <si>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</si>
  <si>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</si>
  <si>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</si>
  <si>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</si>
  <si>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</si>
  <si>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</si>
  <si>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</si>
  <si>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</si>
  <si>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</si>
  <si>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</si>
  <si>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</si>
  <si>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</si>
  <si>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</si>
  <si>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</si>
  <si>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</si>
  <si>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</si>
  <si>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</si>
  <si>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</si>
  <si>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</si>
  <si>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</si>
  <si>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</si>
  <si>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</si>
  <si>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</si>
  <si>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</si>
  <si>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</si>
  <si>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</si>
  <si>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</si>
  <si>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</si>
  <si>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</si>
  <si>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</si>
  <si>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</si>
  <si>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</si>
  <si>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</si>
  <si>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</si>
  <si>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</si>
  <si>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</si>
  <si>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</si>
  <si>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</si>
  <si>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</si>
  <si>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</si>
  <si>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</si>
  <si>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</si>
  <si>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</si>
  <si>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</si>
  <si>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</si>
  <si>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</si>
  <si>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</si>
  <si>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</si>
  <si>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</si>
  <si>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</si>
  <si>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</si>
  <si>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</si>
  <si>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</si>
  <si>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</si>
  <si>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</si>
  <si>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</si>
  <si>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</si>
  <si>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</si>
  <si>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</si>
  <si>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</si>
  <si>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</si>
  <si>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</si>
  <si>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</si>
  <si>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</si>
  <si>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</si>
  <si>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</si>
  <si>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</si>
  <si>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</si>
  <si>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</si>
  <si>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</si>
  <si>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</si>
  <si>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</si>
  <si>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</si>
  <si>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</si>
  <si>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</si>
  <si>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</si>
  <si>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</si>
  <si>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</si>
  <si>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</si>
  <si>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</si>
  <si>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</si>
  <si>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</si>
  <si>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</si>
  <si>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</si>
  <si>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</si>
  <si>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</si>
  <si>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</si>
  <si>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</si>
  <si>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</si>
  <si>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</si>
  <si>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</si>
  <si>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</si>
  <si>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</si>
  <si>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</si>
  <si>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</si>
  <si>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</si>
  <si>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</si>
  <si>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</si>
  <si>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</si>
  <si>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</si>
  <si>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</si>
  <si>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</si>
  <si>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</si>
  <si>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</si>
  <si>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</si>
  <si>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</si>
  <si>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</si>
  <si>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</si>
  <si>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</si>
  <si>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</si>
  <si>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</si>
  <si>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</si>
  <si>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</si>
  <si>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</si>
  <si>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</si>
  <si>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</si>
  <si>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</si>
  <si>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</si>
  <si>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</si>
  <si>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</si>
  <si>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</si>
  <si>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</si>
  <si>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</si>
  <si>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</si>
  <si>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</si>
  <si>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</si>
  <si>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</si>
  <si>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</si>
  <si>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</si>
  <si>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</si>
  <si>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</si>
  <si>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</si>
  <si>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</si>
  <si>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</si>
  <si>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</si>
  <si>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</si>
  <si>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</si>
  <si>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</si>
  <si>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</si>
  <si>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</si>
  <si>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</si>
  <si>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</si>
  <si>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</si>
  <si>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</si>
  <si>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</si>
  <si>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</si>
  <si>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</si>
  <si>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</si>
  <si>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</si>
  <si>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</si>
  <si>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</si>
  <si>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</si>
  <si>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</si>
  <si>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</si>
  <si>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</si>
  <si>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</si>
  <si>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</si>
  <si>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</si>
  <si>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</si>
  <si>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</si>
  <si>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</si>
  <si>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</si>
  <si>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</si>
  <si>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</si>
  <si>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</si>
  <si>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</si>
  <si>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</si>
  <si>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</si>
  <si>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</si>
  <si>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</si>
  <si>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</si>
  <si>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</si>
  <si>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</si>
  <si>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</si>
  <si>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</si>
  <si>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</si>
  <si>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</si>
  <si>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</si>
  <si>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</si>
  <si>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</si>
  <si>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</si>
  <si>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</si>
  <si>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</si>
  <si>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</si>
  <si>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</si>
  <si>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</si>
  <si>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</si>
  <si>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</si>
  <si>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</si>
  <si>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</si>
  <si>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</si>
  <si>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</si>
  <si>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</si>
  <si>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</si>
  <si>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</si>
  <si>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</si>
  <si>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</si>
  <si>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</si>
  <si>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</si>
  <si>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</si>
  <si>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</si>
  <si>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</si>
  <si>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</si>
  <si>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</si>
  <si>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</si>
  <si>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</si>
  <si>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</si>
  <si>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</si>
  <si>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</si>
  <si>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</si>
  <si>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</si>
  <si>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</si>
  <si>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</si>
  <si>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</si>
  <si>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</si>
  <si>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</si>
  <si>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</si>
  <si>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</si>
  <si>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</si>
  <si>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</si>
  <si>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</si>
  <si>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</si>
  <si>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</si>
  <si>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</si>
  <si>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</si>
  <si>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</si>
  <si>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</si>
  <si>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</si>
  <si>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</si>
  <si>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</si>
  <si>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</si>
  <si>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</si>
  <si>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</si>
  <si>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</si>
  <si>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</si>
  <si>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</si>
  <si>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</si>
  <si>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</si>
  <si>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</si>
  <si>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</si>
  <si>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</si>
  <si>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</si>
  <si>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</si>
  <si>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</si>
  <si>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</si>
  <si>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</si>
  <si>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</si>
  <si>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</si>
  <si>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</si>
  <si>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</si>
  <si>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</si>
  <si>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</si>
  <si>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</si>
  <si>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</si>
  <si>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</si>
  <si>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</si>
  <si>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</si>
  <si>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</si>
  <si>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</si>
  <si>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</si>
  <si>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</si>
  <si>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</si>
  <si>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</si>
  <si>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</si>
  <si>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</si>
  <si>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</si>
  <si>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</si>
  <si>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</si>
  <si>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</si>
  <si>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</si>
  <si>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</si>
  <si>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</si>
  <si>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</si>
  <si>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</si>
  <si>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</si>
  <si>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</si>
  <si>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</si>
  <si>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</si>
  <si>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</si>
  <si>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</si>
  <si>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</si>
  <si>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</si>
  <si>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</si>
  <si>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</si>
  <si>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</si>
  <si>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</si>
  <si>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</si>
  <si>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</si>
  <si>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</si>
  <si>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</si>
  <si>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</si>
  <si>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</si>
  <si>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</si>
  <si>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</si>
  <si>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</si>
  <si>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</si>
  <si>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</si>
  <si>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</si>
  <si>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</si>
  <si>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</si>
  <si>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</si>
  <si>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</si>
  <si>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</si>
  <si>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</si>
  <si>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</si>
  <si>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</si>
  <si>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</si>
  <si>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</si>
  <si>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</si>
  <si>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</si>
  <si>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</si>
  <si>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</si>
  <si>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</si>
  <si>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</si>
  <si>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</si>
  <si>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</si>
  <si>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</si>
  <si>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</si>
  <si>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</si>
  <si>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</si>
  <si>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</si>
  <si>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</si>
  <si>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</si>
  <si>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</si>
  <si>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</si>
  <si>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</si>
  <si>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</si>
  <si>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</si>
  <si>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</si>
  <si>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</si>
  <si>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</si>
  <si>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</si>
  <si>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</si>
  <si>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</si>
  <si>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</si>
  <si>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</si>
  <si>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</si>
  <si>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</si>
  <si>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</si>
  <si>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</si>
  <si>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</si>
  <si>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</si>
  <si>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</si>
  <si>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</si>
  <si>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</si>
  <si>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</si>
  <si>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</si>
  <si>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</si>
  <si>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</si>
  <si>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</si>
  <si>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</si>
  <si>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</si>
  <si>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</si>
  <si>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</si>
  <si>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</si>
  <si>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</si>
  <si>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</si>
  <si>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</si>
  <si>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</si>
  <si>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</si>
  <si>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</si>
  <si>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</si>
  <si>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</si>
  <si>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</si>
  <si>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</si>
  <si>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</si>
  <si>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</si>
  <si>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</si>
  <si>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</si>
  <si>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</si>
  <si>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</si>
  <si>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</si>
  <si>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</si>
  <si>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</si>
  <si>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</si>
  <si>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</si>
  <si>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</si>
  <si>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</si>
  <si>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</si>
  <si>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</si>
  <si>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</si>
  <si>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</si>
  <si>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</si>
  <si>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</si>
  <si>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</si>
  <si>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</si>
  <si>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</si>
  <si>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</si>
  <si>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</si>
  <si>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</si>
  <si>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</si>
  <si>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</si>
  <si>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</si>
  <si>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</si>
  <si>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</si>
  <si>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</si>
  <si>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</si>
  <si>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</si>
  <si>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</si>
  <si>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</si>
  <si>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</si>
  <si>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</si>
  <si>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</si>
  <si>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</si>
  <si>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</si>
  <si>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</si>
  <si>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</si>
  <si>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</si>
  <si>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</si>
  <si>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</si>
  <si>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</si>
  <si>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</si>
  <si>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</si>
  <si>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</si>
  <si>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</si>
  <si>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</si>
  <si>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</si>
  <si>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</si>
  <si>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</si>
  <si>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</si>
  <si>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</si>
  <si>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</si>
  <si>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</si>
  <si>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</si>
  <si>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</si>
  <si>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</si>
  <si>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</si>
  <si>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</si>
  <si>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</si>
  <si>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</si>
  <si>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</si>
  <si>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</si>
  <si>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</si>
  <si>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</si>
  <si>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</si>
  <si>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</si>
  <si>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</si>
  <si>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</si>
  <si>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</si>
  <si>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</si>
  <si>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</si>
  <si>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</si>
  <si>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</si>
  <si>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</si>
  <si>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</si>
  <si>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</si>
  <si>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</si>
  <si>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</si>
  <si>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</si>
  <si>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</si>
  <si>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</si>
  <si>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</si>
  <si>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</si>
  <si>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</si>
  <si>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</si>
  <si>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</si>
  <si>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</si>
  <si>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</si>
  <si>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</si>
  <si>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</si>
  <si>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</si>
  <si>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</si>
  <si>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</si>
  <si>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</si>
  <si>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</si>
  <si>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</si>
  <si>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</si>
  <si>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</si>
  <si>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</si>
  <si>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</si>
  <si>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</si>
  <si>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</si>
  <si>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</si>
  <si>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</si>
  <si>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</si>
  <si>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</si>
  <si>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</si>
  <si>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</si>
  <si>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</si>
  <si>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</si>
  <si>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</si>
  <si>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</si>
  <si>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</si>
  <si>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</si>
  <si>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</si>
  <si>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</si>
  <si>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</si>
  <si>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</si>
  <si>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</si>
  <si>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</si>
  <si>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</si>
  <si>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</si>
  <si>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</si>
  <si>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</si>
  <si>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</si>
  <si>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</si>
  <si>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</si>
  <si>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</si>
  <si>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</si>
  <si>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</si>
  <si>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</si>
  <si>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</si>
  <si>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</si>
  <si>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</si>
  <si>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</si>
  <si>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</si>
  <si>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</si>
  <si>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</si>
  <si>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</si>
  <si>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</si>
  <si>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</si>
  <si>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</si>
  <si>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</si>
  <si>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</si>
  <si>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</si>
  <si>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</si>
  <si>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</si>
  <si>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</si>
  <si>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</si>
  <si>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</si>
  <si>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</si>
  <si>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</si>
  <si>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</si>
  <si>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</si>
  <si>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</si>
  <si>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</si>
  <si>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</si>
  <si>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</si>
  <si>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</si>
  <si>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</si>
  <si>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</si>
  <si>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</si>
  <si>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</si>
  <si>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</si>
  <si>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</si>
  <si>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</si>
  <si>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</si>
  <si>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</si>
  <si>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</si>
  <si>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</si>
  <si>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</si>
  <si>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</si>
  <si>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</si>
  <si>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</si>
  <si>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</si>
  <si>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</si>
  <si>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</si>
  <si>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</si>
  <si>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</si>
  <si>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</si>
  <si>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</si>
  <si>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</si>
  <si>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</si>
  <si>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</si>
  <si>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</si>
  <si>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</si>
  <si>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</si>
  <si>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</si>
  <si>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</si>
  <si>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</si>
  <si>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</si>
  <si>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</si>
  <si>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</si>
  <si>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</si>
  <si>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</si>
  <si>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</si>
  <si>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</si>
  <si>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</si>
  <si>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</si>
  <si>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</si>
  <si>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</si>
  <si>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</si>
  <si>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</si>
  <si>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</si>
  <si>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</si>
  <si>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</si>
  <si>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</si>
  <si>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</si>
  <si>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</si>
  <si>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</si>
  <si>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</si>
  <si>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</si>
  <si>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</si>
  <si>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</si>
  <si>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</si>
  <si>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</si>
  <si>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</si>
  <si>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</si>
  <si>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</si>
  <si>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</si>
  <si>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</si>
  <si>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</si>
  <si>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</si>
  <si>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</si>
  <si>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</si>
  <si>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</si>
  <si>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</si>
  <si>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</si>
  <si>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</si>
  <si>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</si>
  <si>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</si>
  <si>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</si>
  <si>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</si>
  <si>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</si>
  <si>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</si>
  <si>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</si>
  <si>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</si>
  <si>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</si>
  <si>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</si>
  <si>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</si>
  <si>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</si>
  <si>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</si>
  <si>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</si>
  <si>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</si>
  <si>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</si>
  <si>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</si>
  <si>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</si>
  <si>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</si>
  <si>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</si>
  <si>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</si>
  <si>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</si>
  <si>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</si>
  <si>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</si>
  <si>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</si>
  <si>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</si>
  <si>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</si>
  <si>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</si>
  <si>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</si>
  <si>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</si>
  <si>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</si>
  <si>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</si>
  <si>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</si>
  <si>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</si>
  <si>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</si>
  <si>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</si>
  <si>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</si>
  <si>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</si>
  <si>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</si>
  <si>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</si>
  <si>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</si>
  <si>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</si>
  <si>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</si>
  <si>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</si>
  <si>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</si>
  <si>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</si>
  <si>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</si>
  <si>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</si>
  <si>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</si>
  <si>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</si>
  <si>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</si>
  <si>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</si>
  <si>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</si>
  <si>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</si>
  <si>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</si>
  <si>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</si>
  <si>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</si>
  <si>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</si>
  <si>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</si>
  <si>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</si>
  <si>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</si>
  <si>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</si>
  <si>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</si>
  <si>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</si>
  <si>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</si>
  <si>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</si>
  <si>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</si>
  <si>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</si>
  <si>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</si>
  <si>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</si>
  <si>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</si>
  <si>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</si>
  <si>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</si>
  <si>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</si>
  <si>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</si>
  <si>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</si>
  <si>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</si>
  <si>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</si>
  <si>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</si>
  <si>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</si>
  <si>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</si>
  <si>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</si>
  <si>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</si>
  <si>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</si>
  <si>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</si>
  <si>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</si>
  <si>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</si>
  <si>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</si>
  <si>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</si>
  <si>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</si>
  <si>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</si>
  <si>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</si>
  <si>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</si>
  <si>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</si>
  <si>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</si>
  <si>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</si>
  <si>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</si>
  <si>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</si>
  <si>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</si>
  <si>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</si>
  <si>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</si>
  <si>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</si>
  <si>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</si>
  <si>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</si>
  <si>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</si>
  <si>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</si>
  <si>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</si>
  <si>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</si>
  <si>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</si>
  <si>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</si>
  <si>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</si>
  <si>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</si>
  <si>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</si>
  <si>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</si>
  <si>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</si>
  <si>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</si>
  <si>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</si>
  <si>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</si>
  <si>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</si>
  <si>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</si>
  <si>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</si>
  <si>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</si>
  <si>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</si>
  <si>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</si>
  <si>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</si>
  <si>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</si>
  <si>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</si>
  <si>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</si>
  <si>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</si>
  <si>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</si>
  <si>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</si>
  <si>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</si>
  <si>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</si>
  <si>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</si>
  <si>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</si>
  <si>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</si>
  <si>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</si>
  <si>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</si>
  <si>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</si>
  <si>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</si>
  <si>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</si>
  <si>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</si>
  <si>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</si>
  <si>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</si>
  <si>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</si>
  <si>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</si>
  <si>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</si>
  <si>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</si>
  <si>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</si>
  <si>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</si>
  <si>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</si>
  <si>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</si>
  <si>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</si>
  <si>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</si>
  <si>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</si>
  <si>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</si>
  <si>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</si>
  <si>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</si>
  <si>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</si>
  <si>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</si>
  <si>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</si>
  <si>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</si>
  <si>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</si>
  <si>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</si>
  <si>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</si>
  <si>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</si>
  <si>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</si>
  <si>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</si>
  <si>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</si>
  <si>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</si>
  <si>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</si>
  <si>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</si>
  <si>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</si>
  <si>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</si>
  <si>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</si>
  <si>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</si>
  <si>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</si>
  <si>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</si>
  <si>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</si>
  <si>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</si>
  <si>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</si>
  <si>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</si>
  <si>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</si>
  <si>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</si>
  <si>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</si>
  <si>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</si>
  <si>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</si>
  <si>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</si>
  <si>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</si>
  <si>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</si>
  <si>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</si>
  <si>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</si>
  <si>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</si>
  <si>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</si>
  <si>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</si>
  <si>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</si>
  <si>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</si>
  <si>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</si>
  <si>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</si>
  <si>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</si>
  <si>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</si>
  <si>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</si>
  <si>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</si>
  <si>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</si>
  <si>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</si>
  <si>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</si>
  <si>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</si>
  <si>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</si>
  <si>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</si>
  <si>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</si>
  <si>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</si>
  <si>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</si>
  <si>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</si>
  <si>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</si>
  <si>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</si>
  <si>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</si>
  <si>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</si>
  <si>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</si>
  <si>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</si>
  <si>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</si>
  <si>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</si>
  <si>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</si>
  <si>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</si>
  <si>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</si>
  <si>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</si>
  <si>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</si>
  <si>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</si>
  <si>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</si>
  <si>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</si>
  <si>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</si>
  <si>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</si>
  <si>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</si>
  <si>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</si>
  <si>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</si>
  <si>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</si>
  <si>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</si>
  <si>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</si>
  <si>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</si>
  <si>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</si>
  <si>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</si>
  <si>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</si>
  <si>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</si>
  <si>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</si>
  <si>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</si>
  <si>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</si>
  <si>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</si>
  <si>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</si>
  <si>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</si>
  <si>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</si>
  <si>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</si>
  <si>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</si>
  <si>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</si>
  <si>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</si>
  <si>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</si>
  <si>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</si>
  <si>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</si>
  <si>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</si>
  <si>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</si>
  <si>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</si>
  <si>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</si>
  <si>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</si>
  <si>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</si>
  <si>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</si>
  <si>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</si>
  <si>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</si>
  <si>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</si>
  <si>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</si>
  <si>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</si>
  <si>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</si>
  <si>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</si>
  <si>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</si>
  <si>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</si>
  <si>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</si>
  <si>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</si>
  <si>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</si>
  <si>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</si>
  <si>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</si>
  <si>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</si>
  <si>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</si>
  <si>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</si>
  <si>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</si>
  <si>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</si>
  <si>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</si>
  <si>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</si>
  <si>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</si>
  <si>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</si>
  <si>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</si>
  <si>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</si>
  <si>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</si>
  <si>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</si>
  <si>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</si>
  <si>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</si>
  <si>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</si>
  <si>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</si>
  <si>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</si>
  <si>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</si>
  <si>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</si>
  <si>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</si>
  <si>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</si>
  <si>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</si>
  <si>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</si>
  <si>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</si>
  <si>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</si>
  <si>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</si>
  <si>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</si>
  <si>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</si>
  <si>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</si>
  <si>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</si>
  <si>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</si>
  <si>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</si>
  <si>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</si>
  <si>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</si>
  <si>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</si>
  <si>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</si>
  <si>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</si>
  <si>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</si>
  <si>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</si>
  <si>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</si>
  <si>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</si>
  <si>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</si>
  <si>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</si>
  <si>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</si>
  <si>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</si>
  <si>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</si>
  <si>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</si>
  <si>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</si>
  <si>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</si>
  <si>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</si>
  <si>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</si>
  <si>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</si>
  <si>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</si>
  <si>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</si>
  <si>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</si>
  <si>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</si>
  <si>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</si>
  <si>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</si>
  <si>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</si>
  <si>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</si>
  <si>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</si>
  <si>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</si>
  <si>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</si>
  <si>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</si>
  <si>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</si>
  <si>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</si>
  <si>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</si>
  <si>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</si>
  <si>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</si>
  <si>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</si>
  <si>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</si>
  <si>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</si>
  <si>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</si>
  <si>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</si>
  <si>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</si>
  <si>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</si>
  <si>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</si>
  <si>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</si>
  <si>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</si>
  <si>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</si>
  <si>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</si>
  <si>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</si>
  <si>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</si>
  <si>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</si>
  <si>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</si>
  <si>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</si>
  <si>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</si>
  <si>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</si>
  <si>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</si>
  <si>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</si>
  <si>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</si>
  <si>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</si>
  <si>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</si>
  <si>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</si>
  <si>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</si>
  <si>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</si>
  <si>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</si>
  <si>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</si>
  <si>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</si>
  <si>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</si>
  <si>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</si>
  <si>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</si>
  <si>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</si>
  <si>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</si>
  <si>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</si>
  <si>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</si>
  <si>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</si>
  <si>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</si>
  <si>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</si>
  <si>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</si>
  <si>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</si>
  <si>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</si>
  <si>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</si>
  <si>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</si>
  <si>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</si>
  <si>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</si>
  <si>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</si>
  <si>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</si>
  <si>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</si>
  <si>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</si>
  <si>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</si>
  <si>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</si>
  <si>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</si>
  <si>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</si>
  <si>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</si>
  <si>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</si>
  <si>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</si>
  <si>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</si>
  <si>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</si>
  <si>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</si>
  <si>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</si>
  <si>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</si>
  <si>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</si>
  <si>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</si>
  <si>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</si>
  <si>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</si>
  <si>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</si>
  <si>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</si>
  <si>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</si>
  <si>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</si>
  <si>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</si>
  <si>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</si>
  <si>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</si>
  <si>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</si>
  <si>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</si>
  <si>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</si>
  <si>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</si>
  <si>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</si>
  <si>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</si>
  <si>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</si>
  <si>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</si>
  <si>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</si>
  <si>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</si>
  <si>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</si>
  <si>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</si>
  <si>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</si>
  <si>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</si>
  <si>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</si>
  <si>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</si>
  <si>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</si>
  <si>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</si>
  <si>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</si>
  <si>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</si>
  <si>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</si>
  <si>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</si>
  <si>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</si>
  <si>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</si>
  <si>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</si>
  <si>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</si>
  <si>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</si>
  <si>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</si>
  <si>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</si>
  <si>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</si>
  <si>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</si>
  <si>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</si>
  <si>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</si>
  <si>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</si>
  <si>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</si>
  <si>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</si>
  <si>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</si>
  <si>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</si>
  <si>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</si>
  <si>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</si>
  <si>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</si>
  <si>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</si>
  <si>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</si>
  <si>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</si>
  <si>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</si>
  <si>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</si>
  <si>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</si>
  <si>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</si>
  <si>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</si>
  <si>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</si>
  <si>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</si>
  <si>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</si>
  <si>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</si>
  <si>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</si>
  <si>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</si>
  <si>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</si>
  <si>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</si>
  <si>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</si>
  <si>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</si>
  <si>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</si>
  <si>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</si>
  <si>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</si>
  <si>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</si>
  <si>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</si>
  <si>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</si>
  <si>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</si>
  <si>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</si>
  <si>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</si>
  <si>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</si>
  <si>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</si>
  <si>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</si>
  <si>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</si>
  <si>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</si>
  <si>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</si>
  <si>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</si>
  <si>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</si>
  <si>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</si>
  <si>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</si>
  <si>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</si>
  <si>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</si>
  <si>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</si>
  <si>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</si>
  <si>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</si>
  <si>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</si>
  <si>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</si>
  <si>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</si>
  <si>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</si>
  <si>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</si>
  <si>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</si>
  <si>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</si>
  <si>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</si>
  <si>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</si>
  <si>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</si>
  <si>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</si>
  <si>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</si>
  <si>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</si>
  <si>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</si>
  <si>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</si>
  <si>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</si>
  <si>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</si>
  <si>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</si>
  <si>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</si>
  <si>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</si>
  <si>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</si>
  <si>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</si>
  <si>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</si>
  <si>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</si>
  <si>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</si>
  <si>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</si>
  <si>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</si>
  <si>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</si>
  <si>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</si>
  <si>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</si>
  <si>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</si>
  <si>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</si>
  <si>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</si>
  <si>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</si>
  <si>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</si>
  <si>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</si>
  <si>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</si>
  <si>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</si>
  <si>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</si>
  <si>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</si>
  <si>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</si>
  <si>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</si>
  <si>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</si>
  <si>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</si>
  <si>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</si>
  <si>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</si>
  <si>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</si>
  <si>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</si>
  <si>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</si>
  <si>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</si>
  <si>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</si>
  <si>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</si>
  <si>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</si>
  <si>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</si>
  <si>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</si>
  <si>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</si>
  <si>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</si>
  <si>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</si>
  <si>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</si>
  <si>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</si>
  <si>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</si>
  <si>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</si>
  <si>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</si>
  <si>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</si>
  <si>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</si>
  <si>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</si>
  <si>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</si>
  <si>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</si>
  <si>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</si>
  <si>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</si>
  <si>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</si>
  <si>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</si>
  <si>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</si>
  <si>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</si>
  <si>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</si>
  <si>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</si>
  <si>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</si>
  <si>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</si>
  <si>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</si>
  <si>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</si>
  <si>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</si>
  <si>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</si>
  <si>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</si>
  <si>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</si>
  <si>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</si>
  <si>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</si>
  <si>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</si>
  <si>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</si>
  <si>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</si>
  <si>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</si>
  <si>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</si>
  <si>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</si>
  <si>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</si>
  <si>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</si>
  <si>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</si>
  <si>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</si>
  <si>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</si>
  <si>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</si>
  <si>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</si>
  <si>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</si>
  <si>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</si>
  <si>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</si>
  <si>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</si>
  <si>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</si>
  <si>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</si>
  <si>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</si>
  <si>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</si>
  <si>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</si>
  <si>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</si>
  <si>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</si>
  <si>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</si>
  <si>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</si>
  <si>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</si>
  <si>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</si>
  <si>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</si>
  <si>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</si>
  <si>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</si>
  <si>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</si>
  <si>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</si>
  <si>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</si>
  <si>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</si>
  <si>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</si>
  <si>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</si>
  <si>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</si>
  <si>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</si>
  <si>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</si>
  <si>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</si>
  <si>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</si>
  <si>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</si>
  <si>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</si>
  <si>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</si>
  <si>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</si>
  <si>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</si>
  <si>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</si>
  <si>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</si>
  <si>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</si>
  <si>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</si>
  <si>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</si>
  <si>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</si>
  <si>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</si>
  <si>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</si>
  <si>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</si>
  <si>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</si>
  <si>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</si>
  <si>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</si>
  <si>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</si>
  <si>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</si>
  <si>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</si>
  <si>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</si>
  <si>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</si>
  <si>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</si>
  <si>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</si>
  <si>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</si>
  <si>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</si>
  <si>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</si>
  <si>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</si>
  <si>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</si>
  <si>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</si>
  <si>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</si>
  <si>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</si>
  <si>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</si>
  <si>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</si>
  <si>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</si>
  <si>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</si>
  <si>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</si>
  <si>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</si>
  <si>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</si>
  <si>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</si>
  <si>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</si>
  <si>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</si>
  <si>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</si>
  <si>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</si>
  <si>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</si>
  <si>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</si>
  <si>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</si>
  <si>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</si>
  <si>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</si>
  <si>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</si>
  <si>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</si>
  <si>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</si>
  <si>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</si>
  <si>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</si>
  <si>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</si>
  <si>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</si>
  <si>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</si>
  <si>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</si>
  <si>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</si>
  <si>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</si>
  <si>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</si>
  <si>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</si>
  <si>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</si>
  <si>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</si>
  <si>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</si>
  <si>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</si>
  <si>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</si>
  <si>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</si>
  <si>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</si>
  <si>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</si>
  <si>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</si>
  <si>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</si>
  <si>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</si>
  <si>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</si>
  <si>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</si>
  <si>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</si>
  <si>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</si>
  <si>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</si>
  <si>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</si>
  <si>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</si>
  <si>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</si>
  <si>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</si>
  <si>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</si>
  <si>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</si>
  <si>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</si>
  <si>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</si>
  <si>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</si>
  <si>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</si>
  <si>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</si>
  <si>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</si>
  <si>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</si>
  <si>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</si>
  <si>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</si>
  <si>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</si>
  <si>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</si>
  <si>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</si>
  <si>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</si>
  <si>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</si>
  <si>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</si>
  <si>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</si>
  <si>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</si>
  <si>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</si>
  <si>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</si>
  <si>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</si>
  <si>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</si>
  <si>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</si>
  <si>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</si>
  <si>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</si>
  <si>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</si>
  <si>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</si>
  <si>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</si>
  <si>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</si>
  <si>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</si>
  <si>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</si>
  <si>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</si>
  <si>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</si>
  <si>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</si>
  <si>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</si>
  <si>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</si>
  <si>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</si>
  <si>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</si>
  <si>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</si>
  <si>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</si>
  <si>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</si>
  <si>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</si>
  <si>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</si>
  <si>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</si>
  <si>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</si>
  <si>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</si>
  <si>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</si>
  <si>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</si>
  <si>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</si>
  <si>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</si>
  <si>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</si>
  <si>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</si>
  <si>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</si>
  <si>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</si>
  <si>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</si>
  <si>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</si>
  <si>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</si>
  <si>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</si>
  <si>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</si>
  <si>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</si>
  <si>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</si>
  <si>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</si>
  <si>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</si>
  <si>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</si>
  <si>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</si>
  <si>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</si>
  <si>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</si>
  <si>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</si>
  <si>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</si>
  <si>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</si>
  <si>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</si>
  <si>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</si>
  <si>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</si>
  <si>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</si>
  <si>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</si>
  <si>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</si>
  <si>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</si>
  <si>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</si>
  <si>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</si>
  <si>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</si>
  <si>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</si>
  <si>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</si>
  <si>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</si>
  <si>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</si>
  <si>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</si>
  <si>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</si>
  <si>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</si>
  <si>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</si>
  <si>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</si>
  <si>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</si>
  <si>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</si>
  <si>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</si>
  <si>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</si>
  <si>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</si>
  <si>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</si>
  <si>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</si>
  <si>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</si>
  <si>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</si>
  <si>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</si>
  <si>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</si>
  <si>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</si>
  <si>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</si>
  <si>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</si>
  <si>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</si>
  <si>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</si>
  <si>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</si>
  <si>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</si>
  <si>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</si>
  <si>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</si>
  <si>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</si>
  <si>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</si>
  <si>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</si>
  <si>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</si>
  <si>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</si>
  <si>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</si>
  <si>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</si>
  <si>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</si>
  <si>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</si>
  <si>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</si>
  <si>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</si>
  <si>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</si>
  <si>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</si>
  <si>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</si>
  <si>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</si>
  <si>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</si>
  <si>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</si>
  <si>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</si>
  <si>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</si>
  <si>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</si>
  <si>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</si>
  <si>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</si>
  <si>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</si>
  <si>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</si>
  <si>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</si>
  <si>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</si>
  <si>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</si>
  <si>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</si>
  <si>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</si>
  <si>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</si>
  <si>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</si>
  <si>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</si>
  <si>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</si>
  <si>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</si>
  <si>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</si>
  <si>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</si>
  <si>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</si>
  <si>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</si>
  <si>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</si>
  <si>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</si>
  <si>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</si>
  <si>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</si>
  <si>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</si>
  <si>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</si>
  <si>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</si>
  <si>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</si>
  <si>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</si>
  <si>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</si>
  <si>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</si>
  <si>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</si>
  <si>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</si>
  <si>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</si>
  <si>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</si>
  <si>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</si>
  <si>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</si>
  <si>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</si>
  <si>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</si>
  <si>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</si>
  <si>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</si>
  <si>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</si>
  <si>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</si>
  <si>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</si>
  <si>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</si>
  <si>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</si>
  <si>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</si>
  <si>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</si>
  <si>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</si>
  <si>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</si>
  <si>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</si>
  <si>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</si>
  <si>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</si>
  <si>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</si>
  <si>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</si>
  <si>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</si>
  <si>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</si>
  <si>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</si>
  <si>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</si>
  <si>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</si>
  <si>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</si>
  <si>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</si>
  <si>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</si>
  <si>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</si>
  <si>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</si>
  <si>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</si>
  <si>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</si>
  <si>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</si>
  <si>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</si>
  <si>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</si>
  <si>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</si>
  <si>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</si>
  <si>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</si>
  <si>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</si>
  <si>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</si>
  <si>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</si>
  <si>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</si>
  <si>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</si>
  <si>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</si>
  <si>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</si>
  <si>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</si>
  <si>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</si>
  <si>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</si>
  <si>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</si>
  <si>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</si>
  <si>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</si>
  <si>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</si>
  <si>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</si>
  <si>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</si>
  <si>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</si>
  <si>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</si>
  <si>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</si>
  <si>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</si>
  <si>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</si>
  <si>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</si>
  <si>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</si>
  <si>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</si>
  <si>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</si>
  <si>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</si>
  <si>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</si>
  <si>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</si>
  <si>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</si>
  <si>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</si>
  <si>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</si>
  <si>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</si>
  <si>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</si>
  <si>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</si>
  <si>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</si>
  <si>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</si>
  <si>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</si>
  <si>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</si>
  <si>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</si>
  <si>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</si>
  <si>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</si>
  <si>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</si>
  <si>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</si>
  <si>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</si>
  <si>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</si>
  <si>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</si>
  <si>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</si>
  <si>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</si>
  <si>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</si>
  <si>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</si>
  <si>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</si>
  <si>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</si>
  <si>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</si>
  <si>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</si>
  <si>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</si>
  <si>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</si>
  <si>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</si>
  <si>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</si>
  <si>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</si>
  <si>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</si>
  <si>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</si>
  <si>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</si>
  <si>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</si>
  <si>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</si>
  <si>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</si>
  <si>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</si>
  <si>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</si>
  <si>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</si>
  <si>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</si>
  <si>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</si>
  <si>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</si>
  <si>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</si>
  <si>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</si>
  <si>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</si>
  <si>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</si>
  <si>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</si>
  <si>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</si>
  <si>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</si>
  <si>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</si>
  <si>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</si>
  <si>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</si>
  <si>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</si>
  <si>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</si>
  <si>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</si>
  <si>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</si>
  <si>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</si>
  <si>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</si>
  <si>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</si>
  <si>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</si>
  <si>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</si>
  <si>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</si>
  <si>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</si>
  <si>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</si>
  <si>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</si>
  <si>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</si>
  <si>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</si>
  <si>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</si>
  <si>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</si>
  <si>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</si>
  <si>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</si>
  <si>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</si>
  <si>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</si>
  <si>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</si>
  <si>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</si>
  <si>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</si>
  <si>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</si>
  <si>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</si>
  <si>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</si>
  <si>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</si>
  <si>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</si>
  <si>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</si>
  <si>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</si>
  <si>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</si>
  <si>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</si>
  <si>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</si>
  <si>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</si>
  <si>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</si>
  <si>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</si>
  <si>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</si>
  <si>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</si>
  <si>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</si>
  <si>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</si>
  <si>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</si>
  <si>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</si>
  <si>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</si>
  <si>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</si>
  <si>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</si>
  <si>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</si>
  <si>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</si>
  <si>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</si>
  <si>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</si>
  <si>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</si>
  <si>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</si>
  <si>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</si>
  <si>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</si>
  <si>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</si>
  <si>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</si>
  <si>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</si>
  <si>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</si>
  <si>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</si>
  <si>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</si>
  <si>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</si>
  <si>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</si>
  <si>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</si>
  <si>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</si>
  <si>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</si>
  <si>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</si>
  <si>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</si>
  <si>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</si>
  <si>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</si>
  <si>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</si>
  <si>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</si>
  <si>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</si>
  <si>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</si>
  <si>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</si>
  <si>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</si>
  <si>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</si>
  <si>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</si>
  <si>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</si>
  <si>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</si>
  <si>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</si>
  <si>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</si>
  <si>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</si>
  <si>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</si>
  <si>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</si>
  <si>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</si>
  <si>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</si>
  <si>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</si>
  <si>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</si>
  <si>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</si>
  <si>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</si>
  <si>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</si>
  <si>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</si>
  <si>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</si>
  <si>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</si>
  <si>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</si>
  <si>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</si>
  <si>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</si>
  <si>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</si>
  <si>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</si>
  <si>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</si>
  <si>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</si>
  <si>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</si>
  <si>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</si>
  <si>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</si>
  <si>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</si>
  <si>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</si>
  <si>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</si>
  <si>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</si>
  <si>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</si>
  <si>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</si>
  <si>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</si>
  <si>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</si>
  <si>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</si>
  <si>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</si>
  <si>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</si>
  <si>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</si>
  <si>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</si>
  <si>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</si>
  <si>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</si>
  <si>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</si>
  <si>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</si>
  <si>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</si>
  <si>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</si>
  <si>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</si>
  <si>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</si>
  <si>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</si>
  <si>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</si>
  <si>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</si>
  <si>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</si>
  <si>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</si>
  <si>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</si>
  <si>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</si>
  <si>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</si>
  <si>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</si>
  <si>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</si>
  <si>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</si>
  <si>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</si>
  <si>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</si>
  <si>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</si>
  <si>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</si>
  <si>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</si>
  <si>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</si>
  <si>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</si>
  <si>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</si>
  <si>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</si>
  <si>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</si>
  <si>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</si>
  <si>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</si>
  <si>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</si>
  <si>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</si>
  <si>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</si>
  <si>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</si>
  <si>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</si>
  <si>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</si>
  <si>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</si>
  <si>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</si>
  <si>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</si>
  <si>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</si>
  <si>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</si>
  <si>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</si>
  <si>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</si>
  <si>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</si>
  <si>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</si>
  <si>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</si>
  <si>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</si>
  <si>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</si>
  <si>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</si>
  <si>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</si>
  <si>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</si>
  <si>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</si>
  <si>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</si>
  <si>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</si>
  <si>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</si>
  <si>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</si>
  <si>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</si>
  <si>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</si>
  <si>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</si>
  <si>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</si>
  <si>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</si>
  <si>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</si>
  <si>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</si>
  <si>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</si>
  <si>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</si>
  <si>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</si>
  <si>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</si>
  <si>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</si>
  <si>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</si>
  <si>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</si>
  <si>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</si>
  <si>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</si>
  <si>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</si>
  <si>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</si>
  <si>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</si>
  <si>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</si>
  <si>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</si>
  <si>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</si>
  <si>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</si>
  <si>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</si>
  <si>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</si>
  <si>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</si>
  <si>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</si>
  <si>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</si>
  <si>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</si>
  <si>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</si>
  <si>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</si>
  <si>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</si>
  <si>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</si>
  <si>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</si>
  <si>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</si>
  <si>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</si>
  <si>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</si>
  <si>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</si>
  <si>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</si>
  <si>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</si>
  <si>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</si>
  <si>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</si>
  <si>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</si>
  <si>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</si>
  <si>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</si>
  <si>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</si>
  <si>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</si>
  <si>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</si>
  <si>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</si>
  <si>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</si>
  <si>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</si>
  <si>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</si>
  <si>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</si>
  <si>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</si>
  <si>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</si>
  <si>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</si>
  <si>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</si>
  <si>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</si>
  <si>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</si>
  <si>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</si>
  <si>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</si>
  <si>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</si>
  <si>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</si>
  <si>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</si>
  <si>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</si>
  <si>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</si>
  <si>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</si>
  <si>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</si>
  <si>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</si>
  <si>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</si>
  <si>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</si>
  <si>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</si>
  <si>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</si>
  <si>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</si>
  <si>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</si>
  <si>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</si>
  <si>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</si>
  <si>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</si>
  <si>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</si>
  <si>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</si>
  <si>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</si>
  <si>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</si>
  <si>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</si>
  <si>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</si>
  <si>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</si>
  <si>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</si>
  <si>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</si>
  <si>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</si>
  <si>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</si>
  <si>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</si>
  <si>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</si>
  <si>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</si>
  <si>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</si>
  <si>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</si>
  <si>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</si>
  <si>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</si>
  <si>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</si>
  <si>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</si>
  <si>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</si>
  <si>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</si>
  <si>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</si>
  <si>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</si>
  <si>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</si>
  <si>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</si>
  <si>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</si>
  <si>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</si>
  <si>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</si>
  <si>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</si>
  <si>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</si>
  <si>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</si>
  <si>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</si>
  <si>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</si>
  <si>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</si>
  <si>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</si>
  <si>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</si>
  <si>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</si>
  <si>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</si>
  <si>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</si>
  <si>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</si>
  <si>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</si>
  <si>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</si>
  <si>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</si>
  <si>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</si>
  <si>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</si>
  <si>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</si>
  <si>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</si>
  <si>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</si>
  <si>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</si>
  <si>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</si>
  <si>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</si>
  <si>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</si>
  <si>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</si>
  <si>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</si>
  <si>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</si>
  <si>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</si>
  <si>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</si>
  <si>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</si>
  <si>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</si>
  <si>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</si>
  <si>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</si>
  <si>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</si>
  <si>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</si>
  <si>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</si>
  <si>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</si>
  <si>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</si>
  <si>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</si>
  <si>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</si>
  <si>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</si>
  <si>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</si>
  <si>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</si>
  <si>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</si>
  <si>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</si>
  <si>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</si>
  <si>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</si>
  <si>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</si>
  <si>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</si>
  <si>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</si>
  <si>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</si>
  <si>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</si>
  <si>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</si>
  <si>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</si>
  <si>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</si>
  <si>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</si>
  <si>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</si>
  <si>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</si>
  <si>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</si>
  <si>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</si>
  <si>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</si>
  <si>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</si>
  <si>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</si>
  <si>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</si>
  <si>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</si>
  <si>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</si>
  <si>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</si>
  <si>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</si>
  <si>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</si>
  <si>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</si>
  <si>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</si>
  <si>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</si>
  <si>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</si>
  <si>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</si>
  <si>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</si>
  <si>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</si>
  <si>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</si>
  <si>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</si>
  <si>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</si>
  <si>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</si>
  <si>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</si>
  <si>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</si>
  <si>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</si>
  <si>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</si>
  <si>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</si>
  <si>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</si>
  <si>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</si>
  <si>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</si>
  <si>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</si>
  <si>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</si>
  <si>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</si>
  <si>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</si>
  <si>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</si>
  <si>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</si>
  <si>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</si>
  <si>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</si>
  <si>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</si>
  <si>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</si>
  <si>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</si>
  <si>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</si>
  <si>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</si>
  <si>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</si>
  <si>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</si>
  <si>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</si>
  <si>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</si>
  <si>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</si>
  <si>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</si>
  <si>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</si>
  <si>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</si>
  <si>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</si>
  <si>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</si>
  <si>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</si>
  <si>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</si>
  <si>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</si>
  <si>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</si>
  <si>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</si>
  <si>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</si>
  <si>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</si>
  <si>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</si>
  <si>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</si>
  <si>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</si>
  <si>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</si>
  <si>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</si>
  <si>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</si>
  <si>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</si>
  <si>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</si>
  <si>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</si>
  <si>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</si>
  <si>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</si>
  <si>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</si>
  <si>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</si>
  <si>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</si>
  <si>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</si>
  <si>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</si>
  <si>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</si>
  <si>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</si>
  <si>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</si>
  <si>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</si>
  <si>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</si>
  <si>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</si>
  <si>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</si>
  <si>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</si>
  <si>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</si>
  <si>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</si>
  <si>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</si>
  <si>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</si>
  <si>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</si>
  <si>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</si>
  <si>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</si>
  <si>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</si>
  <si>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</si>
  <si>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</si>
  <si>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</si>
  <si>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</si>
  <si>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</si>
  <si>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</si>
  <si>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</si>
  <si>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</si>
  <si>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</si>
  <si>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</si>
  <si>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</si>
  <si>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</si>
  <si>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</si>
  <si>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</si>
  <si>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</si>
  <si>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</si>
  <si>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</si>
  <si>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</si>
  <si>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</si>
  <si>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</si>
  <si>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</si>
  <si>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</si>
  <si>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</si>
  <si>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</si>
  <si>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</si>
  <si>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</si>
  <si>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</si>
  <si>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</si>
  <si>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</si>
  <si>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</si>
  <si>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</si>
  <si>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</si>
  <si>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</si>
  <si>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</si>
  <si>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</si>
  <si>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</si>
  <si>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</si>
  <si>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</si>
  <si>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</si>
  <si>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</si>
  <si>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</si>
  <si>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</si>
  <si>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</si>
  <si>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</si>
  <si>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</si>
  <si>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</si>
  <si>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</si>
  <si>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</si>
  <si>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</si>
  <si>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</si>
  <si>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</si>
  <si>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</si>
  <si>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</si>
  <si>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</si>
  <si>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</si>
  <si>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</si>
  <si>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</si>
  <si>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</si>
  <si>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</si>
  <si>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</si>
  <si>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</si>
  <si>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</si>
  <si>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</si>
  <si>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</si>
  <si>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</si>
  <si>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</si>
  <si>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</si>
  <si>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</si>
  <si>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</si>
  <si>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</si>
  <si>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</si>
  <si>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</si>
  <si>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</si>
  <si>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</si>
  <si>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</si>
  <si>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</si>
  <si>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</si>
  <si>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</si>
  <si>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</si>
  <si>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</si>
  <si>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</si>
  <si>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</si>
  <si>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</si>
  <si>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</si>
  <si>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</si>
  <si>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</si>
  <si>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</si>
  <si>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</si>
  <si>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</si>
  <si>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</si>
  <si>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</si>
  <si>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</si>
  <si>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</si>
  <si>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</si>
  <si>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</si>
  <si>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</si>
  <si>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</si>
  <si>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</si>
  <si>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</si>
  <si>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</si>
  <si>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</si>
  <si>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</si>
  <si>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</si>
  <si>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</si>
  <si>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</si>
  <si>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</si>
  <si>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</si>
  <si>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</si>
  <si>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</si>
  <si>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</si>
  <si>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</si>
  <si>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</si>
  <si>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</si>
  <si>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</si>
  <si>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</si>
  <si>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</si>
  <si>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</si>
  <si>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</si>
  <si>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</si>
  <si>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</si>
  <si>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</si>
  <si>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</si>
  <si>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</si>
  <si>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</si>
  <si>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</si>
  <si>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</si>
  <si>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</si>
  <si>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</si>
  <si>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</si>
  <si>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</si>
  <si>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</si>
  <si>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</si>
  <si>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</si>
  <si>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</si>
  <si>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</si>
  <si>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</si>
  <si>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</si>
  <si>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</si>
  <si>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</si>
  <si>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</si>
  <si>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</si>
  <si>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</si>
  <si>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</si>
  <si>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</si>
  <si>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</si>
  <si>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</si>
  <si>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</si>
  <si>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</si>
  <si>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</si>
  <si>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</si>
  <si>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</si>
  <si>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</si>
  <si>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</si>
  <si>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</si>
  <si>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</si>
  <si>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</si>
  <si>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</si>
  <si>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</si>
  <si>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</si>
  <si>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</si>
  <si>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</si>
  <si>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</si>
  <si>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</si>
  <si>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</si>
  <si>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</si>
  <si>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</si>
  <si>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</si>
  <si>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</si>
  <si>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</si>
  <si>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</si>
  <si>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</si>
  <si>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</si>
  <si>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</si>
  <si>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</si>
  <si>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</si>
  <si>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</si>
  <si>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</si>
  <si>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</si>
  <si>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</si>
  <si>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</si>
  <si>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</si>
  <si>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</si>
  <si>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</si>
  <si>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</si>
  <si>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</si>
  <si>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</si>
  <si>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</si>
  <si>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</si>
  <si>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</si>
  <si>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</si>
  <si>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</si>
  <si>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</si>
  <si>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</si>
  <si>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</si>
  <si>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</si>
  <si>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</si>
  <si>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</si>
  <si>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</si>
  <si>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</si>
  <si>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</si>
  <si>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</si>
  <si>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</si>
  <si>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</si>
  <si>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</si>
  <si>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</si>
  <si>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</si>
  <si>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</si>
  <si>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</si>
  <si>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</si>
  <si>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</si>
  <si>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</si>
  <si>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</si>
  <si>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</si>
  <si>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</si>
  <si>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</si>
  <si>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</si>
  <si>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</si>
  <si>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</si>
  <si>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</si>
  <si>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</si>
  <si>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</si>
  <si>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</si>
  <si>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</si>
  <si>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</si>
  <si>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</si>
  <si>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</si>
  <si>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</si>
  <si>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</si>
  <si>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</si>
  <si>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</si>
  <si>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</si>
  <si>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</si>
  <si>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</si>
  <si>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</si>
  <si>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</si>
  <si>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</si>
  <si>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</si>
  <si>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</si>
  <si>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</si>
  <si>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</si>
  <si>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</si>
  <si>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</si>
  <si>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</si>
  <si>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</si>
  <si>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</si>
  <si>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</si>
  <si>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</si>
  <si>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</si>
  <si>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</si>
  <si>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</si>
  <si>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</si>
  <si>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</si>
  <si>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</si>
  <si>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</si>
  <si>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</si>
  <si>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</si>
  <si>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</si>
  <si>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</si>
  <si>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</si>
  <si>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</si>
  <si>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</si>
  <si>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</si>
  <si>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</si>
  <si>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</si>
  <si>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</si>
  <si>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</si>
  <si>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</si>
  <si>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</si>
  <si>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</si>
  <si>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</si>
  <si>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</si>
  <si>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</si>
  <si>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</si>
  <si>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</si>
  <si>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</si>
  <si>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</si>
  <si>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</si>
  <si>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</si>
  <si>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</si>
  <si>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</si>
  <si>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</si>
  <si>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</si>
  <si>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</si>
  <si>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</si>
  <si>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</si>
  <si>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</si>
  <si>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</si>
  <si>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</si>
  <si>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</si>
  <si>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</si>
  <si>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</si>
  <si>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</si>
  <si>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</si>
  <si>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</si>
  <si>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</si>
  <si>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</si>
  <si>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</si>
  <si>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</si>
  <si>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</si>
  <si>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</si>
  <si>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</si>
  <si>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</si>
  <si>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</si>
  <si>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</si>
  <si>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</si>
  <si>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</si>
  <si>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</si>
  <si>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</si>
  <si>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</si>
  <si>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</si>
  <si>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</si>
  <si>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</si>
  <si>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</si>
  <si>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</si>
  <si>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</si>
  <si>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</si>
  <si>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</si>
  <si>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</si>
  <si>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</si>
  <si>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</si>
  <si>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</si>
  <si>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</si>
  <si>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</si>
  <si>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</si>
  <si>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</si>
  <si>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</si>
  <si>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</si>
  <si>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</si>
  <si>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</si>
  <si>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</si>
  <si>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</si>
  <si>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</si>
  <si>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</si>
  <si>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</si>
  <si>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</si>
  <si>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</si>
  <si>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</si>
  <si>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</si>
  <si>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</si>
  <si>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</si>
  <si>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</si>
  <si>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</si>
  <si>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</si>
  <si>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</si>
  <si>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</si>
  <si>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</si>
  <si>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</si>
  <si>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</si>
  <si>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</si>
  <si>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</si>
  <si>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</si>
  <si>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</si>
  <si>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</si>
  <si>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</si>
  <si>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</si>
  <si>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</si>
  <si>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</si>
  <si>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</si>
  <si>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</si>
  <si>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</si>
  <si>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</si>
  <si>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</si>
  <si>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</si>
  <si>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</si>
  <si>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</si>
  <si>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</si>
  <si>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</si>
  <si>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</si>
  <si>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</si>
  <si>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</si>
  <si>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</si>
  <si>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</si>
  <si>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</si>
  <si>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</si>
  <si>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</si>
  <si>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</si>
  <si>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</si>
  <si>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</si>
  <si>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</si>
  <si>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</si>
  <si>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</si>
  <si>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</si>
  <si>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</si>
  <si>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</si>
  <si>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</si>
  <si>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</si>
  <si>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</si>
  <si>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</si>
  <si>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</si>
  <si>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</si>
  <si>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</si>
  <si>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</si>
  <si>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</si>
  <si>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</si>
  <si>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</si>
  <si>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</si>
  <si>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</si>
  <si>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</si>
  <si>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</si>
  <si>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</si>
  <si>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</si>
  <si>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</si>
  <si>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</si>
  <si>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</si>
  <si>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</si>
  <si>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</si>
  <si>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</si>
  <si>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</si>
  <si>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</si>
  <si>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</si>
  <si>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</si>
  <si>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</si>
  <si>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</si>
  <si>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</si>
  <si>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</si>
  <si>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</si>
  <si>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</si>
  <si>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</si>
  <si>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</si>
  <si>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</si>
  <si>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</si>
  <si>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</si>
  <si>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</si>
  <si>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</si>
  <si>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</si>
  <si>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</si>
  <si>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</si>
  <si>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</si>
  <si>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</si>
  <si>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</si>
  <si>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</si>
  <si>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</si>
  <si>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</si>
  <si>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</si>
  <si>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</si>
  <si>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</si>
  <si>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</si>
  <si>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</si>
  <si>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</si>
  <si>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</si>
  <si>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</si>
  <si>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</si>
  <si>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</si>
  <si>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</si>
  <si>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</si>
  <si>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</si>
  <si>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</si>
  <si>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</si>
  <si>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</si>
  <si>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</si>
  <si>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</si>
  <si>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</si>
  <si>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</si>
  <si>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</si>
  <si>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</si>
  <si>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</si>
  <si>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</si>
  <si>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</si>
  <si>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</si>
  <si>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</si>
  <si>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</si>
  <si>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</si>
  <si>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</si>
  <si>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</si>
  <si>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</si>
  <si>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</si>
  <si>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</si>
  <si>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</si>
  <si>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</si>
  <si>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</si>
  <si>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</si>
  <si>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</si>
  <si>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</si>
  <si>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</si>
  <si>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</si>
  <si>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</si>
  <si>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</si>
  <si>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</si>
  <si>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</si>
  <si>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</si>
  <si>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</si>
  <si>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</si>
  <si>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</si>
  <si>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</si>
  <si>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</si>
  <si>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</si>
  <si>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</si>
  <si>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</si>
  <si>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</si>
  <si>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</si>
  <si>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</si>
  <si>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</si>
  <si>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</si>
  <si>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</si>
  <si>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</si>
  <si>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</si>
  <si>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</si>
  <si>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</si>
  <si>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</si>
  <si>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</si>
  <si>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</si>
  <si>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</si>
  <si>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</si>
  <si>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</si>
  <si>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</si>
  <si>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</si>
  <si>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</si>
  <si>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</si>
  <si>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</si>
  <si>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</si>
  <si>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</si>
  <si>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</si>
  <si>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</si>
  <si>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</si>
  <si>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</si>
  <si>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</si>
  <si>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</si>
  <si>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</si>
  <si>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</si>
  <si>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</si>
  <si>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</si>
  <si>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</si>
  <si>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</si>
  <si>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</si>
  <si>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</si>
  <si>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</si>
  <si>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</si>
  <si>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</si>
  <si>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</si>
  <si>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</si>
  <si>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</si>
  <si>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</si>
  <si>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</si>
  <si>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</si>
  <si>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</si>
  <si>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</si>
  <si>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</si>
  <si>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</si>
  <si>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</si>
  <si>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</si>
  <si>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</si>
  <si>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</si>
  <si>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</si>
  <si>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</si>
  <si>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</si>
  <si>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</si>
  <si>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</si>
  <si>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</si>
  <si>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</si>
  <si>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</si>
  <si>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</si>
  <si>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</si>
  <si>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</si>
  <si>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</si>
  <si>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</si>
  <si>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</si>
  <si>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</si>
  <si>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</si>
  <si>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</si>
  <si>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</si>
  <si>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</si>
  <si>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</si>
  <si>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</si>
  <si>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</si>
  <si>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</si>
  <si>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</si>
  <si>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</si>
  <si>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</si>
  <si>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</si>
  <si>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</si>
  <si>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</si>
  <si>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</si>
  <si>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</si>
  <si>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</si>
  <si>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</si>
  <si>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</si>
  <si>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</si>
  <si>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</si>
  <si>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</si>
  <si>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</si>
  <si>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</si>
  <si>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</si>
  <si>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</si>
  <si>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</si>
  <si>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</si>
  <si>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</si>
  <si>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</si>
  <si>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</si>
  <si>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</si>
  <si>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</si>
  <si>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</si>
  <si>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</si>
  <si>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</si>
  <si>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</si>
  <si>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</si>
  <si>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</si>
  <si>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</si>
  <si>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</si>
  <si>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</si>
  <si>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</si>
  <si>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</si>
  <si>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</si>
  <si>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</si>
  <si>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</si>
  <si>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</si>
  <si>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</si>
  <si>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</si>
  <si>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</si>
  <si>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</si>
  <si>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</si>
  <si>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</si>
  <si>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</si>
  <si>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</si>
  <si>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</si>
  <si>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</si>
  <si>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</si>
  <si>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</si>
  <si>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</si>
  <si>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</si>
  <si>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</si>
  <si>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</si>
  <si>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</si>
  <si>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</si>
  <si>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</si>
  <si>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</si>
  <si>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</si>
  <si>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</si>
  <si>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</si>
  <si>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</si>
  <si>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</si>
  <si>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</si>
  <si>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</si>
  <si>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</si>
  <si>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</si>
  <si>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</si>
  <si>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</si>
  <si>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</si>
  <si>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</si>
  <si>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</si>
  <si>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</si>
  <si>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</si>
  <si>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</si>
  <si>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</si>
  <si>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</si>
  <si>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</si>
  <si>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</si>
  <si>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</si>
  <si>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</si>
  <si>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</si>
  <si>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</si>
  <si>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</si>
  <si>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</si>
  <si>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</si>
  <si>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</si>
  <si>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</si>
  <si>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</si>
  <si>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</si>
  <si>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</si>
  <si>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</si>
  <si>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</si>
  <si>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</si>
  <si>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</si>
  <si>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</si>
  <si>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</si>
  <si>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</si>
  <si>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</si>
  <si>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</si>
  <si>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</si>
  <si>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</si>
  <si>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</si>
  <si>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</si>
  <si>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</si>
  <si>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</si>
  <si>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</si>
  <si>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</si>
  <si>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</si>
  <si>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</si>
  <si>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</si>
  <si>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</si>
  <si>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</si>
  <si>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</si>
  <si>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</si>
  <si>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</si>
  <si>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</si>
  <si>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</si>
  <si>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</si>
  <si>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</si>
  <si>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</si>
  <si>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</si>
  <si>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</si>
  <si>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</si>
  <si>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</si>
  <si>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</si>
  <si>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</si>
  <si>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</si>
  <si>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</si>
  <si>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</si>
  <si>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</si>
  <si>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</si>
  <si>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</si>
  <si>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</si>
  <si>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</si>
  <si>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</si>
  <si>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</si>
  <si>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</si>
  <si>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</si>
  <si>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</si>
  <si>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</si>
  <si>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</si>
  <si>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</si>
  <si>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</si>
  <si>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</si>
  <si>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</si>
  <si>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</si>
  <si>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</si>
  <si>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</si>
  <si>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</si>
  <si>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</si>
  <si>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</si>
  <si>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</si>
  <si>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</si>
  <si>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</si>
  <si>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</si>
  <si>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</si>
  <si>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</si>
  <si>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</si>
  <si>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</si>
  <si>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</si>
  <si>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</si>
  <si>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</si>
  <si>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</si>
  <si>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</si>
  <si>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</si>
  <si>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</si>
  <si>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</si>
  <si>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</si>
  <si>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</si>
  <si>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</si>
  <si>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</si>
  <si>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</si>
  <si>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</si>
  <si>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</si>
  <si>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</si>
  <si>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</si>
  <si>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</si>
  <si>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</si>
  <si>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</si>
  <si>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</si>
  <si>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</si>
  <si>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</si>
  <si>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</si>
  <si>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</si>
  <si>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</si>
  <si>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</si>
  <si>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</si>
  <si>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</si>
  <si>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</si>
  <si>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</si>
  <si>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</si>
  <si>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</si>
  <si>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</si>
  <si>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</si>
  <si>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</si>
  <si>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</si>
  <si>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</si>
  <si>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</si>
  <si>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</si>
  <si>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</si>
  <si>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</si>
  <si>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</si>
  <si>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</si>
  <si>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</si>
  <si>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</si>
  <si>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</si>
  <si>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</si>
  <si>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</si>
  <si>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</si>
  <si>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</si>
  <si>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</si>
  <si>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</si>
  <si>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</si>
  <si>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</si>
  <si>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</si>
  <si>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</si>
  <si>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</si>
  <si>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</si>
  <si>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</si>
  <si>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</si>
  <si>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</si>
  <si>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</si>
  <si>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</si>
  <si>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</si>
  <si>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</si>
  <si>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</si>
  <si>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</si>
  <si>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</si>
  <si>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</si>
  <si>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</si>
  <si>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</si>
  <si>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</si>
  <si>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</si>
  <si>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</si>
  <si>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</si>
  <si>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</si>
  <si>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</si>
  <si>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</si>
  <si>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</si>
  <si>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</si>
  <si>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</si>
  <si>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</si>
  <si>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</si>
  <si>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</si>
  <si>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</si>
  <si>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</si>
  <si>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</si>
  <si>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</si>
  <si>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</si>
  <si>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</si>
  <si>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</si>
  <si>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</si>
  <si>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</si>
  <si>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</si>
  <si>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</si>
  <si>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</si>
  <si>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</si>
  <si>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</si>
  <si>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</si>
  <si>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</si>
  <si>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</si>
  <si>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</si>
  <si>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</si>
  <si>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</si>
  <si>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</si>
  <si>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</si>
  <si>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</si>
  <si>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</si>
  <si>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</si>
  <si>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</si>
  <si>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</si>
  <si>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</si>
  <si>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</si>
  <si>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</si>
  <si>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</si>
  <si>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</si>
  <si>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</si>
  <si>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</si>
  <si>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</si>
  <si>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</si>
  <si>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</si>
  <si>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</si>
  <si>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</si>
  <si>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</si>
  <si>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</si>
  <si>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</si>
  <si>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</si>
  <si>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</si>
  <si>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</si>
  <si>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</si>
  <si>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</si>
  <si>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</si>
  <si>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</si>
  <si>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</si>
  <si>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</si>
  <si>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</si>
  <si>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</si>
  <si>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</si>
  <si>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</si>
  <si>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</si>
  <si>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</si>
  <si>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</si>
  <si>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</si>
  <si>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</si>
  <si>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</si>
  <si>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</si>
  <si>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</si>
  <si>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</si>
  <si>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</si>
  <si>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</si>
  <si>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</si>
  <si>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</si>
  <si>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</si>
  <si>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</si>
  <si>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</si>
  <si>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</si>
  <si>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</si>
  <si>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</si>
  <si>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</si>
  <si>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</si>
  <si>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</si>
  <si>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</si>
  <si>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</si>
  <si>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</si>
  <si>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</si>
  <si>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</si>
  <si>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</si>
  <si>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</si>
  <si>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</si>
  <si>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</si>
  <si>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</si>
  <si>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</si>
  <si>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</si>
  <si>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</si>
  <si>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</si>
  <si>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</si>
  <si>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</si>
  <si>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</si>
  <si>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</si>
  <si>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</si>
  <si>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</si>
  <si>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</si>
  <si>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</si>
  <si>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</si>
  <si>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</si>
  <si>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</si>
  <si>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</si>
  <si>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</si>
  <si>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</si>
  <si>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</si>
  <si>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</si>
  <si>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</si>
  <si>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</si>
  <si>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</si>
  <si>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</si>
  <si>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</si>
  <si>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</si>
  <si>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</si>
  <si>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</si>
  <si>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</si>
  <si>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</si>
  <si>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</si>
  <si>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</si>
  <si>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</si>
  <si>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</si>
  <si>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</si>
  <si>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</si>
  <si>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</si>
  <si>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</si>
  <si>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</si>
  <si>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</si>
  <si>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</si>
  <si>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</si>
  <si>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</si>
  <si>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</si>
  <si>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</si>
  <si>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</si>
  <si>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</si>
  <si>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</si>
  <si>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</si>
  <si>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</si>
  <si>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</si>
  <si>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</si>
  <si>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</si>
  <si>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</si>
  <si>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</si>
  <si>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</si>
  <si>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</si>
  <si>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</si>
  <si>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</si>
  <si>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</si>
  <si>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</si>
  <si>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</si>
  <si>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</si>
  <si>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</si>
  <si>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</si>
  <si>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</si>
  <si>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</si>
  <si>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</si>
  <si>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</si>
  <si>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</si>
  <si>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</si>
  <si>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</si>
  <si>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</si>
  <si>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</si>
  <si>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</si>
  <si>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</si>
  <si>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</si>
  <si>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</si>
  <si>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</si>
  <si>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</si>
  <si>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</si>
  <si>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</si>
  <si>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</si>
  <si>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</si>
  <si>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</si>
  <si>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</si>
  <si>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</si>
  <si>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</si>
  <si>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</si>
  <si>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</si>
  <si>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</si>
  <si>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</si>
  <si>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</si>
  <si>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</si>
  <si>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</si>
  <si>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</si>
  <si>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</si>
  <si>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</si>
  <si>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</si>
  <si>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</si>
  <si>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</si>
  <si>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</si>
  <si>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</si>
  <si>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</si>
  <si>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</si>
  <si>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</si>
  <si>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</si>
  <si>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</si>
  <si>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</si>
  <si>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</si>
  <si>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</si>
  <si>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</si>
  <si>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</si>
  <si>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</si>
  <si>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</si>
  <si>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</si>
  <si>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</si>
  <si>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</si>
  <si>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</si>
  <si>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</si>
  <si>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</si>
  <si>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</si>
  <si>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</si>
  <si>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</si>
  <si>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</si>
  <si>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</si>
  <si>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</si>
  <si>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</si>
  <si>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</si>
  <si>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</si>
  <si>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</si>
  <si>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</si>
  <si>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</si>
  <si>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</si>
  <si>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</si>
  <si>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</si>
  <si>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</si>
  <si>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</si>
  <si>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</si>
  <si>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</si>
  <si>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</si>
  <si>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</si>
  <si>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</si>
  <si>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</si>
  <si>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</si>
  <si>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</si>
  <si>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</si>
  <si>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</si>
  <si>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</si>
  <si>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</si>
  <si>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</si>
  <si>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</si>
  <si>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</si>
  <si>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</si>
  <si>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</si>
  <si>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</si>
  <si>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</si>
  <si>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</si>
  <si>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</si>
  <si>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</si>
  <si>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</si>
  <si>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</si>
  <si>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</si>
  <si>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</si>
  <si>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</si>
  <si>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</si>
  <si>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</si>
  <si>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</si>
  <si>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</si>
  <si>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</si>
  <si>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</si>
  <si>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</si>
  <si>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</si>
  <si>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</si>
  <si>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</si>
  <si>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</si>
  <si>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</si>
  <si>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</si>
  <si>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</si>
  <si>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</si>
  <si>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</si>
  <si>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</si>
  <si>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</si>
  <si>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</si>
  <si>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</si>
  <si>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</si>
  <si>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</si>
  <si>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</si>
  <si>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</si>
  <si>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</si>
  <si>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</si>
  <si>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</si>
  <si>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</si>
  <si>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</si>
  <si>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</si>
  <si>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</si>
  <si>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</si>
  <si>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</si>
  <si>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</si>
  <si>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</si>
  <si>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</si>
  <si>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</si>
  <si>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</si>
  <si>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</si>
  <si>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</si>
  <si>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</si>
  <si>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</si>
  <si>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</si>
  <si>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</si>
  <si>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</si>
  <si>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</si>
  <si>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</si>
  <si>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</si>
  <si>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</si>
  <si>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</si>
  <si>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</si>
  <si>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</si>
  <si>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</si>
  <si>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</si>
  <si>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</si>
  <si>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</si>
  <si>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</si>
  <si>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</si>
  <si>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</si>
  <si>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</si>
  <si>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</si>
  <si>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</si>
  <si>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</si>
  <si>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</si>
  <si>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</si>
  <si>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</si>
  <si>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</si>
  <si>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</si>
  <si>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</si>
  <si>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</si>
  <si>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</si>
  <si>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</si>
  <si>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</si>
  <si>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</si>
  <si>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</si>
  <si>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</si>
  <si>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</si>
  <si>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</si>
  <si>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</si>
  <si>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</si>
  <si>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</si>
  <si>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</si>
  <si>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</si>
  <si>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</si>
  <si>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</si>
  <si>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</si>
  <si>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</si>
  <si>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</si>
  <si>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</si>
  <si>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</si>
  <si>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</si>
  <si>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</si>
  <si>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</si>
  <si>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</si>
  <si>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</si>
  <si>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</si>
  <si>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</si>
  <si>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</si>
  <si>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</si>
  <si>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</si>
  <si>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</si>
  <si>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</si>
  <si>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</si>
  <si>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</si>
  <si>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</si>
  <si>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</si>
  <si>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</si>
  <si>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</si>
  <si>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</si>
  <si>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</si>
  <si>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</si>
  <si>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</si>
  <si>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</si>
  <si>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</si>
  <si>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</si>
  <si>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</si>
  <si>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</si>
  <si>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</si>
  <si>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</si>
  <si>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</si>
  <si>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</si>
  <si>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</si>
  <si>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</si>
  <si>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</si>
  <si>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</si>
  <si>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</si>
  <si>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</si>
  <si>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</si>
  <si>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</si>
  <si>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</si>
  <si>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</si>
  <si>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</si>
  <si>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</si>
  <si>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</si>
  <si>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</si>
  <si>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</si>
  <si>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</si>
  <si>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</si>
  <si>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</si>
  <si>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</si>
  <si>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</si>
  <si>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</si>
  <si>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</si>
  <si>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</si>
  <si>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</si>
  <si>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</si>
  <si>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</si>
  <si>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</si>
  <si>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</si>
  <si>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</si>
  <si>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</si>
  <si>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</si>
  <si>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</si>
  <si>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</si>
  <si>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</si>
  <si>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</si>
  <si>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</si>
  <si>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</si>
  <si>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</si>
  <si>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</si>
  <si>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</si>
  <si>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</si>
  <si>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</si>
  <si>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</si>
  <si>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</si>
  <si>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</si>
  <si>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</si>
  <si>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</si>
  <si>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</si>
  <si>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</si>
  <si>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</si>
  <si>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</si>
  <si>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</si>
  <si>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</si>
  <si>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</si>
  <si>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</si>
  <si>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</si>
  <si>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</si>
  <si>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</si>
  <si>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</si>
  <si>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</si>
  <si>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</si>
  <si>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</si>
  <si>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</si>
  <si>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</si>
  <si>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</si>
  <si>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</si>
  <si>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</si>
  <si>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</si>
  <si>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</si>
  <si>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</si>
  <si>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</si>
  <si>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</si>
  <si>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</si>
  <si>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</si>
  <si>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</si>
  <si>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</si>
  <si>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</si>
  <si>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</si>
  <si>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</si>
  <si>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</si>
  <si>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</si>
  <si>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</si>
  <si>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</si>
  <si>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</si>
  <si>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</si>
  <si>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</si>
  <si>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</si>
  <si>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</si>
  <si>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</si>
  <si>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</si>
  <si>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</si>
  <si>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</si>
  <si>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</si>
  <si>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</si>
  <si>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</si>
  <si>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</si>
  <si>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</si>
  <si>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</si>
  <si>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</si>
  <si>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</si>
  <si>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</si>
  <si>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</si>
  <si>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</si>
  <si>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</si>
  <si>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</si>
  <si>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</si>
  <si>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</si>
  <si>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</si>
  <si>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</si>
  <si>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</si>
  <si>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</si>
  <si>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</si>
  <si>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</si>
  <si>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</si>
  <si>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</si>
  <si>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</si>
  <si>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</si>
  <si>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</si>
  <si>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</si>
  <si>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</si>
  <si>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</si>
  <si>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</si>
  <si>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</si>
  <si>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</si>
  <si>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</si>
  <si>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</si>
  <si>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</si>
  <si>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</si>
  <si>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</si>
  <si>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</si>
  <si>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</si>
  <si>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</si>
  <si>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</si>
  <si>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</si>
  <si>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</si>
  <si>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</si>
  <si>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</si>
  <si>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</si>
  <si>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</si>
  <si>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</si>
  <si>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</si>
  <si>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</si>
  <si>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</si>
  <si>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</si>
  <si>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</si>
  <si>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</si>
  <si>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</si>
  <si>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</si>
  <si>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</si>
  <si>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</si>
  <si>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</si>
  <si>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</si>
  <si>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</si>
  <si>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</si>
  <si>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</si>
  <si>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</si>
  <si>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</si>
  <si>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</si>
  <si>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</si>
  <si>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</si>
  <si>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</si>
  <si>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</si>
  <si>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</si>
  <si>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</si>
  <si>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</si>
  <si>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</si>
  <si>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</si>
  <si>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</si>
  <si>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</si>
  <si>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</si>
  <si>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</si>
  <si>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</si>
  <si>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</si>
  <si>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</si>
  <si>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</si>
  <si>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</si>
  <si>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</si>
  <si>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</si>
  <si>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</si>
  <si>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</si>
  <si>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</si>
  <si>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</si>
  <si>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</si>
  <si>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</si>
  <si>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</si>
  <si>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</si>
  <si>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</si>
  <si>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</si>
  <si>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</si>
  <si>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</si>
  <si>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</si>
  <si>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</si>
  <si>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</si>
  <si>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</si>
  <si>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</si>
  <si>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</si>
  <si>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</si>
  <si>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</si>
  <si>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</si>
  <si>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</si>
  <si>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</si>
  <si>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</si>
  <si>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</si>
  <si>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</si>
  <si>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</si>
  <si>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</si>
  <si>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</si>
  <si>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</si>
  <si>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</si>
  <si>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</si>
  <si>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</si>
  <si>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</si>
  <si>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</si>
  <si>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</si>
  <si>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</si>
  <si>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</si>
  <si>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</si>
  <si>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</si>
  <si>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</si>
  <si>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</si>
  <si>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</si>
  <si>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</si>
  <si>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</si>
  <si>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</si>
  <si>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</si>
  <si>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</si>
  <si>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</si>
  <si>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</si>
  <si>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</si>
  <si>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</si>
  <si>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</si>
  <si>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</si>
  <si>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</si>
  <si>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</si>
  <si>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</si>
  <si>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</si>
  <si>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</si>
  <si>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</si>
  <si>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</si>
  <si>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</si>
  <si>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</si>
  <si>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</si>
  <si>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</si>
  <si>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</si>
  <si>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</si>
  <si>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</si>
  <si>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</si>
  <si>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</si>
  <si>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</si>
  <si>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</si>
  <si>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</si>
  <si>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</si>
  <si>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</si>
  <si>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</si>
  <si>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</si>
  <si>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</si>
  <si>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</si>
  <si>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</si>
  <si>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</si>
  <si>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</si>
  <si>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</si>
  <si>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</si>
  <si>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</si>
  <si>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</si>
  <si>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</si>
  <si>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</si>
  <si>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</si>
  <si>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</si>
  <si>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</si>
  <si>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</si>
  <si>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</si>
  <si>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</si>
  <si>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</si>
  <si>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</si>
  <si>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</si>
  <si>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</si>
  <si>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</si>
  <si>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</si>
  <si>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</si>
  <si>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</si>
  <si>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</si>
  <si>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</si>
  <si>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</si>
  <si>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</si>
  <si>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</si>
  <si>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</si>
  <si>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</si>
  <si>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</si>
  <si>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</si>
  <si>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</si>
  <si>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</si>
  <si>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</si>
  <si>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</si>
  <si>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</si>
  <si>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</si>
  <si>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</si>
  <si>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</si>
  <si>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</si>
  <si>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</si>
  <si>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</si>
  <si>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</si>
  <si>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</si>
  <si>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</si>
  <si>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</si>
  <si>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</si>
  <si>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</si>
  <si>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</si>
  <si>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</si>
  <si>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</si>
  <si>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</si>
  <si>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</si>
  <si>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</si>
  <si>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</si>
  <si>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</si>
  <si>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</si>
  <si>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</si>
  <si>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</si>
  <si>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</si>
  <si>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</si>
  <si>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</si>
  <si>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</si>
  <si>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</si>
  <si>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</si>
  <si>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</si>
  <si>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</si>
  <si>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</si>
  <si>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</si>
  <si>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</si>
  <si>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</si>
  <si>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</si>
  <si>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</si>
  <si>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</si>
  <si>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</si>
  <si>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</si>
  <si>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</si>
  <si>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</si>
  <si>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</si>
  <si>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</si>
  <si>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</si>
  <si>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</si>
  <si>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</si>
  <si>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</si>
  <si>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</si>
  <si>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</si>
  <si>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</si>
  <si>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</si>
  <si>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</si>
  <si>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</si>
  <si>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</si>
  <si>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</si>
  <si>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</si>
  <si>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</si>
  <si>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</si>
  <si>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</si>
  <si>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</si>
  <si>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</si>
  <si>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</si>
  <si>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</si>
  <si>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</si>
  <si>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</si>
  <si>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</si>
  <si>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</si>
  <si>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</si>
  <si>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</si>
  <si>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</si>
  <si>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</si>
  <si>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</si>
  <si>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</si>
  <si>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</si>
  <si>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</si>
  <si>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</si>
  <si>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</si>
  <si>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</si>
  <si>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</si>
  <si>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</si>
  <si>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</si>
  <si>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</si>
  <si>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</si>
  <si>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</si>
  <si>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</si>
  <si>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</si>
  <si>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</si>
  <si>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</si>
  <si>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</si>
  <si>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</si>
  <si>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</si>
  <si>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</si>
  <si>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</si>
  <si>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</si>
  <si>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</si>
  <si>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</si>
  <si>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</si>
  <si>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</si>
  <si>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</si>
  <si>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</si>
  <si>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</si>
  <si>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</si>
  <si>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</si>
  <si>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</si>
  <si>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</si>
  <si>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</si>
  <si>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</si>
  <si>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</si>
  <si>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</si>
  <si>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</si>
  <si>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</si>
  <si>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</si>
  <si>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</si>
  <si>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</si>
  <si>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</si>
  <si>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</si>
  <si>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</si>
  <si>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</si>
  <si>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</si>
  <si>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</si>
  <si>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</si>
  <si>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</si>
  <si>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</si>
  <si>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</si>
  <si>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</si>
  <si>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</si>
  <si>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</si>
  <si>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</si>
  <si>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</si>
  <si>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</si>
  <si>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</si>
  <si>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</si>
  <si>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</si>
  <si>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</si>
  <si>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</si>
  <si>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</si>
  <si>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</si>
  <si>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</si>
  <si>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</si>
  <si>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</si>
  <si>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</si>
  <si>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</si>
  <si>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</si>
  <si>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</si>
  <si>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</si>
  <si>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</si>
  <si>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</si>
  <si>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</si>
  <si>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</si>
  <si>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</si>
  <si>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</si>
  <si>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</si>
  <si>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</si>
  <si>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</si>
  <si>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</si>
  <si>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</si>
  <si>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</si>
  <si>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</si>
  <si>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</si>
  <si>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</si>
  <si>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</si>
  <si>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</si>
  <si>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</si>
  <si>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</si>
  <si>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</si>
  <si>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</si>
  <si>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</si>
  <si>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</si>
  <si>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</si>
  <si>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</si>
  <si>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</si>
  <si>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</si>
  <si>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</si>
  <si>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</si>
  <si>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</si>
  <si>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</si>
  <si>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</si>
  <si>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</si>
  <si>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</si>
  <si>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</si>
  <si>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</si>
  <si>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</si>
  <si>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</si>
  <si>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</si>
  <si>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</si>
  <si>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</si>
  <si>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</si>
  <si>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</si>
  <si>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</si>
  <si>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</si>
  <si>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</si>
  <si>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</si>
  <si>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</si>
  <si>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</si>
  <si>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</si>
  <si>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</si>
  <si>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</si>
  <si>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</si>
  <si>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</si>
  <si>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</si>
  <si>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</si>
  <si>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</si>
  <si>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</si>
  <si>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</si>
  <si>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</si>
  <si>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</si>
  <si>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</si>
  <si>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</si>
  <si>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</si>
  <si>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</si>
  <si>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</si>
  <si>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</si>
  <si>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</si>
  <si>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</si>
  <si>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</si>
  <si>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</si>
  <si>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</si>
  <si>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</si>
  <si>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</si>
  <si>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</si>
  <si>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</si>
  <si>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</si>
  <si>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</si>
  <si>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</si>
  <si>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</si>
  <si>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</si>
  <si>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</si>
  <si>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</si>
  <si>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</si>
  <si>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</si>
  <si>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</si>
  <si>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</si>
  <si>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</si>
  <si>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</si>
  <si>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</si>
  <si>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</si>
  <si>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</si>
  <si>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</si>
  <si>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</si>
  <si>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</si>
  <si>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</si>
  <si>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</si>
  <si>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</si>
  <si>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</si>
  <si>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</si>
  <si>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</si>
  <si>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</si>
  <si>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</si>
  <si>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</si>
  <si>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</si>
  <si>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</si>
  <si>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</si>
  <si>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</si>
  <si>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</si>
  <si>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</si>
  <si>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</si>
  <si>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</si>
  <si>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</si>
  <si>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</si>
  <si>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</si>
  <si>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</si>
  <si>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</si>
  <si>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</si>
  <si>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</si>
  <si>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</si>
  <si>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</si>
  <si>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</si>
  <si>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</si>
  <si>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</si>
  <si>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</si>
  <si>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</si>
  <si>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</si>
  <si>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</si>
  <si>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</si>
  <si>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</si>
  <si>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</si>
  <si>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</si>
  <si>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</si>
  <si>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</si>
  <si>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</si>
  <si>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</si>
  <si>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</si>
  <si>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</si>
  <si>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</si>
  <si>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</si>
  <si>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</si>
  <si>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</si>
  <si>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</si>
  <si>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</si>
  <si>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</si>
  <si>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</si>
  <si>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</si>
  <si>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</si>
  <si>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</si>
  <si>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</si>
  <si>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</si>
  <si>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</si>
  <si>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</si>
  <si>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</si>
  <si>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</si>
  <si>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</si>
  <si>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</si>
  <si>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</si>
  <si>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</si>
  <si>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</si>
  <si>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</si>
  <si>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</si>
  <si>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</si>
  <si>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</si>
  <si>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</si>
  <si>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</si>
  <si>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</si>
  <si>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</si>
  <si>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</si>
  <si>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</si>
  <si>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</si>
  <si>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</si>
  <si>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</si>
  <si>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</si>
  <si>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</si>
  <si>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</si>
  <si>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</si>
  <si>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</si>
  <si>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</si>
  <si>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</si>
  <si>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</si>
  <si>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</si>
  <si>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</si>
  <si>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</si>
  <si>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</si>
  <si>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</si>
  <si>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</si>
  <si>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</si>
  <si>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</si>
  <si>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</si>
  <si>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</si>
  <si>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</si>
  <si>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</si>
  <si>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</si>
  <si>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</si>
  <si>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</si>
  <si>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</si>
  <si>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</si>
  <si>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</si>
  <si>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</si>
  <si>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</si>
  <si>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</si>
  <si>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</si>
  <si>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</si>
  <si>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</si>
  <si>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</si>
  <si>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</si>
  <si>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</si>
  <si>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</si>
  <si>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</si>
  <si>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</si>
  <si>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</si>
  <si>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</si>
  <si>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</si>
  <si>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</si>
  <si>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</si>
  <si>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</si>
  <si>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</si>
  <si>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</si>
  <si>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</si>
  <si>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</si>
  <si>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</si>
  <si>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</si>
  <si>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</si>
  <si>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</si>
  <si>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</si>
  <si>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</si>
  <si>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</si>
  <si>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</si>
  <si>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</si>
  <si>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</si>
  <si>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</si>
  <si>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</si>
  <si>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</si>
  <si>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</si>
  <si>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</si>
  <si>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</si>
  <si>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</si>
  <si>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</si>
  <si>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</si>
  <si>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</si>
  <si>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</si>
  <si>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</si>
  <si>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</si>
  <si>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</si>
  <si>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</si>
  <si>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</si>
  <si>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</si>
  <si>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</si>
  <si>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</si>
  <si>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</si>
  <si>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</si>
  <si>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</si>
  <si>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</si>
  <si>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</si>
  <si>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</si>
  <si>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</si>
  <si>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</si>
  <si>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</si>
  <si>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</si>
  <si>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</si>
  <si>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</si>
  <si>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</si>
  <si>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</si>
  <si>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</si>
  <si>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</si>
  <si>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</si>
  <si>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</si>
  <si>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</si>
  <si>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</si>
  <si>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</si>
  <si>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</si>
  <si>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</si>
  <si>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</si>
  <si>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</si>
  <si>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</si>
  <si>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</si>
  <si>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</si>
  <si>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</si>
  <si>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</si>
  <si>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</si>
  <si>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</si>
  <si>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</si>
  <si>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</si>
  <si>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</si>
  <si>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</si>
  <si>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</si>
  <si>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</si>
  <si>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</si>
  <si>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</si>
  <si>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</si>
  <si>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</si>
  <si>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</si>
  <si>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</si>
  <si>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</si>
  <si>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</si>
  <si>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</si>
  <si>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</si>
  <si>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</si>
  <si>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</si>
  <si>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</si>
  <si>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</si>
  <si>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</si>
  <si>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</si>
  <si>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</si>
  <si>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</si>
  <si>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</si>
  <si>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</si>
  <si>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</si>
  <si>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</si>
  <si>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</si>
  <si>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</si>
  <si>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</si>
  <si>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</si>
  <si>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</si>
  <si>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</si>
  <si>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</si>
  <si>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</si>
  <si>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</si>
  <si>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</si>
  <si>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</si>
  <si>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</si>
  <si>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</si>
  <si>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</si>
  <si>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</si>
  <si>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</si>
  <si>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</si>
  <si>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</si>
  <si>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</si>
  <si>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</si>
  <si>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</si>
  <si>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</si>
  <si>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</si>
  <si>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</si>
  <si>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</si>
  <si>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</si>
  <si>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</si>
  <si>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</si>
  <si>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</si>
  <si>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</si>
  <si>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</si>
  <si>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</si>
  <si>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</si>
  <si>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</si>
  <si>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</si>
  <si>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</si>
  <si>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</si>
  <si>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</si>
  <si>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</si>
  <si>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</si>
  <si>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</si>
  <si>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</si>
  <si>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</si>
  <si>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</si>
  <si>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</si>
  <si>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</si>
  <si>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</si>
  <si>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</si>
  <si>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</si>
  <si>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</si>
  <si>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</si>
  <si>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</si>
  <si>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</si>
  <si>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</si>
  <si>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</si>
  <si>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</si>
  <si>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</si>
  <si>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</si>
  <si>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</si>
  <si>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</si>
  <si>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</si>
  <si>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</si>
  <si>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</si>
  <si>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</si>
  <si>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</si>
  <si>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</si>
  <si>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</si>
  <si>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</si>
  <si>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</si>
  <si>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</si>
  <si>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</si>
  <si>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</si>
  <si>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</si>
  <si>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</si>
  <si>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</si>
  <si>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</si>
  <si>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</si>
  <si>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</si>
  <si>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</si>
  <si>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</si>
  <si>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</si>
  <si>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</si>
  <si>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</si>
  <si>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</si>
  <si>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</si>
  <si>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</si>
  <si>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</si>
  <si>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</si>
  <si>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</si>
  <si>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</si>
  <si>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</si>
  <si>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</si>
  <si>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</si>
  <si>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</si>
  <si>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</si>
  <si>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</si>
  <si>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</si>
  <si>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</si>
  <si>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</si>
  <si>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</si>
  <si>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</si>
  <si>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</si>
  <si>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</si>
  <si>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</si>
  <si>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</si>
  <si>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</si>
  <si>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</si>
  <si>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</si>
  <si>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</si>
  <si>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</si>
  <si>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</si>
  <si>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</si>
  <si>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</si>
  <si>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</si>
  <si>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</si>
  <si>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</si>
  <si>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</si>
  <si>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</si>
  <si>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</si>
  <si>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</si>
  <si>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</si>
  <si>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</si>
  <si>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</si>
  <si>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</si>
  <si>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</si>
  <si>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</si>
  <si>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</si>
  <si>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</si>
  <si>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</si>
  <si>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</si>
  <si>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</si>
  <si>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</si>
  <si>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</si>
  <si>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</si>
  <si>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</si>
  <si>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</si>
  <si>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</si>
  <si>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</si>
  <si>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</si>
  <si>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</si>
  <si>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</si>
  <si>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</si>
  <si>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</si>
  <si>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</si>
  <si>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</si>
  <si>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</si>
  <si>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</si>
  <si>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</si>
  <si>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</si>
  <si>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</si>
  <si>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</si>
  <si>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</si>
  <si>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</si>
  <si>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</si>
  <si>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</si>
  <si>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</si>
  <si>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</si>
  <si>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</si>
  <si>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</si>
  <si>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</si>
  <si>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</si>
  <si>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</si>
  <si>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</si>
  <si>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</si>
  <si>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</si>
  <si>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</si>
  <si>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</si>
  <si>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</si>
  <si>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</si>
  <si>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</si>
  <si>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</si>
  <si>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</si>
  <si>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</si>
  <si>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</si>
  <si>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</si>
  <si>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</si>
  <si>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</si>
  <si>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</si>
  <si>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</si>
  <si>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</si>
  <si>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</si>
  <si>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</si>
  <si>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</si>
  <si>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</si>
  <si>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</si>
  <si>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</si>
  <si>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</si>
  <si>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</si>
  <si>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</si>
  <si>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</si>
  <si>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</si>
  <si>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</si>
  <si>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</si>
  <si>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</si>
  <si>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</si>
  <si>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</si>
  <si>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</si>
  <si>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</si>
  <si>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</si>
  <si>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</si>
  <si>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</si>
  <si>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</si>
  <si>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</si>
  <si>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</si>
  <si>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</si>
  <si>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</si>
  <si>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</si>
  <si>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</si>
  <si>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</si>
  <si>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</si>
  <si>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</si>
  <si>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</si>
  <si>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</si>
  <si>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</si>
  <si>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</si>
  <si>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</si>
  <si>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</si>
  <si>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</si>
  <si>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</si>
  <si>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</si>
  <si>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</si>
  <si>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</si>
  <si>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</si>
  <si>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</si>
  <si>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</si>
  <si>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</si>
  <si>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</si>
  <si>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</si>
  <si>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</si>
  <si>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</si>
  <si>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</si>
  <si>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</si>
  <si>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</si>
  <si>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</si>
  <si>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</si>
  <si>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</si>
  <si>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</si>
  <si>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</si>
  <si>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</si>
  <si>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</si>
  <si>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</si>
  <si>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</si>
  <si>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</si>
  <si>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</si>
  <si>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</si>
  <si>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</si>
  <si>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</si>
  <si>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</si>
  <si>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</si>
  <si>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</si>
  <si>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</si>
  <si>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</si>
  <si>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</si>
  <si>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</si>
  <si>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</si>
  <si>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</si>
  <si>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</si>
  <si>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</si>
  <si>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</si>
  <si>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</si>
  <si>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</si>
  <si>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</si>
  <si>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</si>
  <si>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</si>
  <si>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</si>
  <si>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</si>
  <si>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</si>
  <si>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</si>
  <si>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</si>
  <si>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</si>
  <si>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</si>
  <si>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</si>
  <si>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</si>
  <si>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</si>
  <si>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</si>
  <si>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</si>
  <si>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</si>
  <si>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</si>
  <si>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</si>
  <si>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</si>
  <si>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</si>
  <si>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</si>
  <si>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</si>
  <si>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</si>
  <si>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</si>
  <si>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</si>
  <si>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</si>
  <si>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</si>
  <si>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</si>
  <si>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</si>
  <si>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</si>
  <si>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</si>
  <si>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</si>
  <si>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</si>
  <si>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</si>
  <si>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</si>
  <si>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</si>
  <si>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</si>
  <si>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</si>
  <si>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</si>
  <si>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</si>
  <si>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</si>
  <si>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</si>
  <si>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</si>
  <si>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</si>
  <si>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</si>
  <si>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</si>
  <si>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</si>
  <si>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</si>
  <si>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</si>
  <si>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</si>
  <si>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</si>
  <si>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</si>
  <si>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</si>
  <si>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</si>
  <si>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</si>
  <si>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</si>
  <si>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</si>
  <si>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</si>
  <si>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</si>
  <si>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</si>
  <si>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</si>
  <si>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</si>
  <si>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</si>
  <si>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</si>
  <si>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</si>
  <si>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</si>
  <si>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</si>
  <si>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</si>
  <si>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</si>
  <si>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</si>
  <si>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</si>
  <si>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</si>
  <si>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</si>
  <si>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</si>
  <si>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</si>
  <si>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</si>
  <si>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</si>
  <si>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</si>
  <si>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</si>
  <si>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</si>
  <si>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</si>
  <si>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</si>
  <si>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</si>
  <si>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</si>
  <si>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</si>
  <si>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</si>
  <si>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</si>
  <si>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</si>
  <si>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</si>
  <si>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</si>
  <si>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</si>
  <si>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</si>
  <si>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</si>
  <si>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</si>
  <si>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</si>
  <si>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</si>
  <si>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</si>
  <si>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</si>
  <si>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</si>
  <si>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</si>
  <si>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</si>
  <si>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</si>
  <si>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</si>
  <si>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</si>
  <si>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</si>
  <si>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</si>
  <si>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</si>
  <si>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</si>
  <si>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</si>
  <si>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</si>
  <si>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</si>
  <si>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</si>
  <si>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</si>
  <si>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</si>
  <si>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</si>
  <si>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</si>
  <si>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</si>
  <si>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</si>
  <si>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</si>
  <si>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</si>
  <si>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</si>
  <si>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</si>
  <si>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</si>
  <si>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</si>
  <si>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</si>
  <si>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</si>
  <si>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</si>
  <si>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</si>
  <si>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</si>
  <si>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</si>
  <si>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</si>
  <si>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</si>
  <si>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</si>
  <si>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</si>
  <si>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</si>
  <si>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</si>
  <si>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</si>
  <si>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</si>
  <si>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</si>
  <si>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</si>
  <si>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</si>
  <si>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</si>
  <si>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</si>
  <si>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</si>
  <si>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</si>
  <si>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</si>
  <si>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</si>
  <si>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</si>
  <si>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</si>
  <si>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</si>
  <si>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</si>
  <si>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</si>
  <si>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</si>
  <si>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</si>
  <si>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</si>
  <si>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</si>
  <si>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</si>
  <si>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</si>
  <si>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</si>
  <si>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</si>
  <si>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</si>
  <si>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</si>
  <si>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</si>
  <si>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</si>
  <si>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</si>
  <si>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</si>
  <si>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</si>
  <si>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</si>
  <si>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</si>
  <si>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</si>
  <si>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</si>
  <si>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</si>
  <si>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</si>
  <si>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</si>
  <si>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</si>
  <si>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</si>
  <si>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</si>
  <si>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</si>
  <si>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</si>
  <si>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</si>
  <si>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</si>
  <si>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</si>
  <si>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</si>
  <si>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</si>
  <si>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</si>
  <si>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</si>
  <si>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</si>
  <si>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</si>
  <si>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</si>
  <si>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</si>
  <si>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</si>
  <si>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</si>
  <si>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</si>
  <si>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</si>
  <si>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</si>
  <si>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</si>
  <si>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</si>
  <si>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</si>
  <si>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</si>
  <si>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</si>
  <si>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</si>
  <si>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</si>
  <si>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</si>
  <si>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</si>
  <si>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</si>
  <si>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</si>
  <si>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</si>
  <si>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</si>
  <si>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</si>
  <si>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</si>
  <si>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</si>
  <si>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</si>
  <si>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</si>
  <si>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</si>
  <si>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</si>
  <si>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</si>
  <si>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</si>
  <si>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</si>
  <si>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</si>
  <si>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</si>
  <si>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</si>
  <si>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</si>
  <si>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</si>
  <si>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</si>
  <si>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</si>
  <si>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</si>
  <si>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</si>
  <si>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</si>
  <si>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</si>
  <si>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</si>
  <si>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</si>
  <si>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</si>
  <si>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</si>
  <si>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</si>
  <si>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</si>
  <si>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</si>
  <si>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</si>
  <si>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</si>
  <si>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</si>
  <si>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</si>
  <si>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</si>
  <si>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</si>
  <si>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</si>
  <si>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</si>
  <si>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</si>
  <si>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</si>
  <si>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</si>
  <si>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</si>
  <si>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</si>
  <si>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</si>
  <si>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</si>
  <si>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</si>
  <si>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</si>
  <si>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</si>
  <si>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</si>
  <si>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</si>
  <si>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</si>
  <si>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</si>
  <si>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</si>
  <si>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</si>
  <si>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</si>
  <si>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</si>
  <si>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</si>
  <si>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</si>
  <si>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</si>
  <si>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</si>
  <si>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</si>
  <si>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</si>
  <si>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</si>
  <si>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</si>
  <si>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</si>
  <si>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</si>
  <si>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</si>
  <si>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</si>
  <si>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</si>
  <si>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</si>
  <si>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</si>
  <si>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</si>
  <si>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</si>
  <si>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</si>
  <si>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</si>
  <si>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</si>
  <si>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</si>
  <si>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</si>
  <si>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</si>
  <si>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</si>
  <si>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</si>
  <si>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</si>
  <si>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</si>
  <si>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</si>
  <si>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</si>
  <si>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</si>
  <si>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</si>
  <si>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</si>
  <si>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</si>
  <si>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</si>
  <si>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</si>
  <si>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</si>
  <si>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</si>
  <si>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</si>
  <si>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</si>
  <si>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</si>
  <si>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</si>
  <si>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</si>
  <si>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</si>
  <si>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</si>
  <si>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</si>
  <si>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</si>
  <si>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</si>
  <si>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</si>
  <si>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</si>
  <si>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</si>
  <si>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</si>
  <si>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</si>
  <si>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</si>
  <si>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</si>
  <si>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</si>
  <si>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</si>
  <si>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</si>
  <si>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</si>
  <si>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</si>
  <si>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</si>
  <si>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</si>
  <si>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</si>
  <si>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</si>
  <si>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</si>
  <si>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</si>
  <si>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</si>
  <si>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</si>
  <si>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</si>
  <si>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</si>
  <si>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</si>
  <si>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</si>
  <si>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</si>
  <si>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</si>
  <si>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</si>
  <si>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</si>
  <si>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</si>
  <si>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</si>
  <si>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</si>
  <si>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</si>
  <si>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</si>
  <si>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</si>
  <si>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</si>
  <si>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</si>
  <si>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</si>
  <si>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</si>
  <si>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</si>
  <si>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</si>
  <si>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</si>
  <si>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</si>
  <si>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</si>
  <si>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</si>
  <si>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</si>
  <si>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</si>
  <si>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</si>
  <si>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</si>
  <si>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</si>
  <si>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</si>
  <si>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</si>
  <si>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</si>
  <si>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</si>
  <si>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</si>
  <si>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</si>
  <si>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</si>
  <si>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</si>
  <si>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</si>
  <si>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</si>
  <si>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</si>
  <si>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</si>
  <si>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</si>
  <si>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</si>
  <si>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</si>
  <si>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</si>
  <si>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</si>
  <si>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</si>
  <si>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</si>
  <si>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</si>
  <si>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</si>
  <si>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</si>
  <si>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</si>
  <si>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</si>
  <si>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</si>
  <si>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</si>
  <si>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</si>
  <si>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</si>
  <si>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</si>
  <si>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</si>
  <si>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</si>
  <si>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</si>
  <si>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</si>
  <si>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</si>
  <si>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</si>
  <si>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</si>
  <si>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</si>
  <si>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</si>
  <si>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</si>
  <si>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</si>
  <si>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</si>
  <si>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</si>
  <si>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</si>
  <si>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</si>
  <si>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</si>
  <si>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</si>
  <si>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</si>
  <si>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</si>
  <si>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</si>
  <si>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</si>
  <si>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</si>
  <si>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</si>
  <si>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</si>
  <si>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</si>
  <si>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</si>
  <si>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</si>
  <si>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</si>
  <si>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</si>
  <si>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</si>
  <si>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</si>
  <si>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</si>
  <si>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</si>
  <si>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</si>
  <si>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</si>
  <si>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</si>
  <si>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</si>
  <si>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</si>
  <si>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</si>
  <si>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</si>
  <si>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</si>
  <si>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</si>
  <si>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</si>
  <si>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</si>
  <si>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</si>
  <si>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</si>
  <si>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</si>
  <si>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</si>
  <si>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</si>
  <si>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</si>
  <si>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</si>
  <si>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</si>
  <si>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</si>
  <si>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</si>
  <si>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</si>
  <si>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</si>
  <si>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</si>
  <si>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</si>
  <si>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</si>
  <si>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</si>
  <si>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</si>
  <si>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</si>
  <si>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</si>
  <si>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</si>
  <si>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</si>
  <si>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</si>
  <si>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</si>
  <si>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</si>
  <si>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</si>
  <si>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</si>
  <si>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</si>
  <si>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</si>
  <si>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</si>
  <si>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</si>
  <si>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</si>
  <si>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</si>
  <si>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</si>
  <si>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</si>
  <si>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</si>
  <si>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</si>
  <si>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</si>
  <si>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</si>
  <si>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</si>
  <si>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</si>
  <si>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</si>
  <si>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</si>
  <si>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</si>
  <si>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</si>
  <si>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</si>
  <si>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</si>
  <si>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</si>
  <si>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</si>
  <si>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</si>
  <si>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</si>
  <si>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</si>
  <si>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</si>
  <si>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</si>
  <si>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</si>
  <si>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</si>
  <si>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</si>
  <si>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</si>
  <si>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</si>
  <si>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</si>
  <si>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</si>
  <si>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</si>
  <si>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</si>
  <si>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</si>
  <si>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</si>
  <si>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</si>
  <si>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</si>
  <si>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</si>
  <si>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</si>
  <si>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</si>
  <si>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</si>
  <si>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</si>
  <si>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</si>
  <si>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</si>
  <si>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</si>
  <si>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</si>
  <si>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</si>
  <si>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</si>
  <si>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</si>
  <si>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</si>
  <si>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</si>
  <si>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</si>
  <si>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</si>
  <si>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</si>
  <si>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</si>
  <si>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</si>
  <si>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</si>
  <si>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</si>
  <si>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</si>
  <si>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</si>
  <si>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</si>
  <si>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</si>
  <si>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</si>
  <si>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</si>
  <si>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</si>
  <si>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</si>
  <si>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</si>
  <si>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</si>
  <si>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</si>
  <si>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</si>
  <si>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</si>
  <si>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</si>
  <si>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</si>
  <si>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</si>
  <si>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</si>
  <si>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</si>
  <si>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</si>
  <si>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</si>
  <si>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</si>
  <si>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</si>
  <si>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</si>
  <si>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</si>
  <si>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</si>
  <si>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</si>
  <si>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</si>
  <si>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</si>
  <si>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</si>
  <si>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</si>
  <si>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</si>
  <si>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</si>
  <si>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</si>
  <si>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</si>
  <si>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</si>
  <si>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</si>
  <si>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</si>
  <si>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</si>
  <si>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</si>
  <si>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</si>
  <si>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</si>
  <si>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</si>
  <si>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</si>
  <si>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</si>
  <si>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</si>
  <si>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</si>
  <si>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</si>
  <si>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</si>
  <si>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</si>
  <si>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</si>
  <si>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</si>
  <si>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</si>
  <si>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</si>
  <si>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</si>
  <si>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</si>
  <si>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</si>
  <si>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</si>
  <si>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</si>
  <si>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</si>
  <si>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</si>
  <si>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</si>
  <si>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</si>
  <si>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</si>
  <si>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</si>
  <si>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</si>
  <si>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</si>
  <si>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</si>
  <si>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</si>
  <si>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</si>
  <si>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</si>
  <si>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</si>
  <si>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</si>
  <si>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</si>
  <si>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</si>
  <si>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</si>
  <si>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</si>
  <si>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</si>
  <si>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</si>
  <si>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</si>
  <si>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</si>
  <si>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</si>
  <si>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</si>
  <si>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</si>
  <si>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</si>
  <si>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</si>
  <si>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</si>
  <si>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</si>
  <si>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</si>
  <si>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</si>
  <si>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</si>
  <si>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</si>
  <si>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</si>
  <si>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</si>
  <si>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</si>
  <si>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</si>
  <si>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</si>
  <si>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</si>
  <si>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</si>
  <si>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</si>
  <si>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</si>
  <si>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</si>
  <si>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</si>
  <si>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</si>
  <si>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</si>
  <si>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</si>
  <si>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</si>
  <si>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</si>
  <si>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</si>
  <si>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</si>
  <si>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</si>
  <si>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</si>
  <si>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</si>
  <si>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</si>
  <si>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</si>
  <si>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</si>
  <si>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</si>
  <si>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</si>
  <si>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</si>
  <si>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</si>
  <si>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</si>
  <si>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</si>
  <si>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</si>
  <si>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</si>
  <si>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</si>
  <si>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</si>
  <si>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</si>
  <si>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</si>
  <si>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</si>
  <si>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</si>
  <si>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</si>
  <si>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</si>
  <si>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</si>
  <si>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</si>
  <si>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</si>
  <si>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</si>
  <si>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</si>
  <si>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</si>
  <si>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</si>
  <si>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</si>
  <si>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</si>
  <si>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</si>
  <si>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</si>
  <si>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</si>
  <si>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</si>
  <si>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</si>
  <si>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</si>
  <si>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</si>
  <si>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</si>
  <si>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</si>
  <si>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</si>
  <si>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</si>
  <si>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</si>
  <si>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</si>
  <si>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</si>
  <si>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</si>
  <si>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</si>
  <si>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</si>
  <si>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</si>
  <si>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</si>
  <si>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</si>
  <si>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</si>
  <si>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</si>
  <si>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</si>
  <si>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</si>
  <si>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</si>
  <si>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</si>
  <si>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</si>
  <si>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</si>
  <si>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</si>
  <si>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</si>
  <si>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</si>
  <si>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</si>
  <si>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</si>
  <si>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</si>
  <si>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</si>
  <si>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</si>
  <si>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</si>
  <si>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</si>
  <si>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</si>
  <si>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</si>
  <si>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</si>
  <si>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</si>
  <si>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</si>
  <si>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</si>
  <si>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</si>
  <si>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</si>
  <si>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</si>
  <si>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</si>
  <si>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</si>
  <si>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</si>
  <si>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</si>
  <si>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</si>
  <si>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</si>
  <si>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</si>
  <si>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</si>
  <si>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</si>
  <si>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</si>
  <si>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</si>
  <si>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</si>
  <si>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</si>
  <si>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</si>
  <si>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</si>
  <si>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</si>
  <si>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</si>
  <si>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</si>
  <si>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</si>
  <si>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</si>
  <si>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</si>
  <si>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</si>
  <si>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</si>
  <si>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</si>
  <si>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</si>
  <si>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</si>
  <si>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</si>
  <si>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</si>
  <si>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</si>
  <si>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</si>
  <si>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</si>
  <si>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</si>
  <si>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</si>
  <si>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</si>
  <si>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</si>
  <si>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</si>
  <si>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</si>
  <si>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</si>
  <si>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</si>
  <si>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</si>
  <si>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</si>
  <si>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</si>
  <si>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</si>
  <si>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</si>
  <si>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</si>
  <si>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</si>
  <si>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</si>
  <si>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</si>
  <si>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</si>
  <si>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</si>
  <si>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</si>
  <si>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</si>
  <si>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</si>
  <si>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</si>
  <si>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</si>
  <si>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</si>
  <si>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</si>
  <si>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</si>
  <si>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</si>
  <si>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</si>
  <si>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</si>
  <si>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</si>
  <si>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</si>
  <si>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</si>
  <si>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</si>
  <si>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</si>
  <si>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</si>
  <si>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</si>
  <si>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</si>
  <si>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</si>
  <si>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</si>
  <si>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</si>
  <si>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</si>
  <si>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</si>
  <si>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</si>
  <si>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</si>
  <si>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</si>
  <si>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</si>
  <si>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</si>
  <si>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</si>
  <si>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</si>
  <si>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</si>
  <si>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</si>
  <si>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</si>
  <si>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</si>
  <si>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</si>
  <si>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</si>
  <si>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</si>
  <si>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</si>
  <si>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</si>
  <si>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</si>
  <si>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</si>
  <si>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</si>
  <si>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</si>
  <si>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</si>
  <si>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</si>
  <si>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</si>
  <si>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</si>
  <si>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</si>
  <si>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</si>
  <si>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</si>
  <si>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</si>
  <si>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</si>
  <si>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</si>
  <si>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</si>
  <si>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</si>
  <si>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</si>
  <si>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</si>
  <si>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</si>
  <si>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</si>
  <si>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</si>
  <si>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</si>
  <si>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</si>
  <si>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</si>
  <si>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</si>
  <si>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</si>
  <si>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</si>
  <si>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</si>
  <si>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</si>
  <si>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</si>
  <si>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</si>
  <si>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</si>
  <si>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</si>
  <si>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</si>
  <si>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</si>
  <si>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</si>
  <si>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</si>
  <si>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</si>
  <si>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</si>
  <si>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</si>
  <si>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</si>
  <si>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</si>
  <si>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</si>
  <si>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</si>
  <si>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</si>
  <si>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</si>
  <si>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</si>
  <si>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</si>
  <si>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</si>
  <si>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</si>
  <si>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</si>
  <si>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</si>
  <si>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</si>
  <si>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</si>
  <si>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</si>
  <si>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</si>
  <si>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</si>
  <si>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</si>
  <si>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</si>
  <si>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</si>
  <si>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</si>
  <si>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</si>
  <si>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</si>
  <si>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</si>
  <si>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</si>
  <si>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</si>
  <si>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</si>
  <si>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</si>
  <si>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</si>
  <si>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</si>
  <si>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</si>
  <si>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</si>
  <si>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</si>
  <si>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</si>
  <si>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</si>
  <si>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</si>
  <si>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</si>
  <si>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</si>
  <si>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</si>
  <si>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</si>
  <si>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</si>
  <si>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</si>
  <si>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</si>
  <si>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</si>
  <si>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</si>
  <si>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</si>
  <si>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</si>
  <si>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</si>
  <si>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</si>
  <si>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</si>
  <si>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</si>
  <si>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</si>
  <si>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</si>
  <si>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</si>
  <si>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</si>
  <si>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</si>
  <si>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</si>
  <si>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</si>
  <si>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</si>
  <si>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</si>
  <si>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</si>
  <si>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</si>
  <si>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</si>
  <si>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</si>
  <si>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</si>
  <si>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</si>
  <si>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</si>
  <si>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</si>
  <si>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</si>
  <si>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</si>
  <si>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</si>
  <si>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</si>
  <si>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</si>
  <si>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</si>
  <si>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</si>
  <si>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</si>
  <si>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</si>
  <si>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</si>
  <si>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</si>
  <si>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</si>
  <si>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</si>
  <si>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</si>
  <si>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</si>
  <si>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</si>
  <si>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</si>
  <si>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</si>
  <si>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</si>
  <si>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</si>
  <si>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</si>
  <si>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</si>
  <si>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</si>
  <si>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</si>
  <si>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</si>
  <si>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</si>
  <si>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</si>
  <si>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</si>
  <si>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</si>
  <si>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</si>
  <si>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</si>
  <si>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</si>
  <si>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</si>
  <si>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</si>
  <si>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</si>
  <si>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</si>
  <si>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</si>
  <si>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</si>
  <si>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</si>
  <si>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</si>
  <si>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</si>
  <si>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</si>
  <si>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</si>
  <si>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</si>
  <si>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</si>
  <si>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</si>
  <si>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</si>
  <si>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</si>
  <si>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</si>
  <si>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</si>
  <si>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</si>
  <si>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</si>
  <si>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</si>
  <si>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</si>
  <si>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</si>
  <si>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</si>
  <si>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</si>
  <si>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</si>
  <si>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</si>
  <si>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</si>
  <si>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</si>
  <si>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</si>
  <si>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</si>
  <si>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</si>
  <si>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</si>
  <si>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</si>
  <si>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</si>
  <si>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</si>
  <si>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</si>
  <si>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</si>
  <si>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</si>
  <si>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</si>
  <si>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</si>
  <si>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</si>
  <si>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</si>
  <si>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</si>
  <si>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</si>
  <si>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</si>
  <si>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</si>
  <si>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</si>
  <si>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</si>
  <si>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</si>
  <si>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</si>
  <si>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</si>
  <si>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</si>
  <si>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</si>
  <si>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</si>
  <si>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</si>
  <si>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</si>
  <si>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</si>
  <si>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</si>
  <si>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</si>
  <si>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</si>
  <si>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</si>
  <si>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</si>
  <si>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</si>
  <si>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</si>
  <si>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</si>
  <si>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</si>
  <si>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</si>
  <si>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</si>
  <si>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</si>
  <si>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</si>
  <si>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</si>
  <si>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</si>
  <si>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</si>
  <si>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</si>
  <si>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</si>
  <si>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</si>
  <si>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</si>
  <si>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</si>
  <si>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</si>
  <si>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</si>
  <si>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</si>
  <si>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</si>
  <si>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</si>
  <si>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</si>
  <si>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</si>
  <si>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</si>
  <si>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</si>
  <si>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</si>
  <si>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</si>
  <si>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</si>
  <si>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</si>
  <si>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</si>
  <si>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</si>
  <si>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</si>
  <si>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</si>
  <si>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</si>
  <si>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</si>
  <si>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</si>
  <si>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</si>
  <si>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</si>
  <si>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</si>
  <si>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</si>
  <si>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</si>
  <si>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</si>
  <si>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</si>
  <si>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</si>
  <si>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</si>
  <si>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</si>
  <si>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</si>
  <si>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</si>
  <si>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</si>
  <si>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</si>
  <si>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</si>
  <si>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</si>
  <si>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</si>
  <si>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</si>
  <si>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</si>
  <si>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</si>
  <si>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</si>
  <si>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</si>
  <si>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</si>
  <si>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</si>
  <si>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</si>
  <si>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</si>
  <si>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</si>
  <si>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</si>
  <si>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</si>
  <si>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</si>
  <si>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</si>
  <si>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</si>
  <si>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</si>
  <si>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</si>
  <si>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</si>
  <si>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</si>
  <si>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</si>
  <si>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</si>
  <si>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</si>
  <si>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</si>
  <si>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</si>
  <si>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</si>
  <si>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</si>
  <si>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</si>
  <si>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</si>
  <si>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</si>
  <si>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</si>
  <si>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</si>
  <si>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</si>
  <si>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</si>
  <si>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</si>
  <si>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</si>
  <si>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</si>
  <si>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</si>
  <si>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</si>
  <si>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</si>
  <si>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</si>
  <si>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</si>
  <si>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</si>
  <si>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</si>
  <si>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</si>
  <si>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</si>
  <si>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</si>
  <si>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</si>
  <si>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</si>
  <si>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</si>
  <si>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</si>
  <si>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</si>
  <si>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</si>
  <si>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</si>
  <si>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</si>
  <si>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</si>
  <si>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</si>
  <si>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</si>
  <si>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</si>
  <si>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</si>
  <si>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</si>
  <si>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</si>
  <si>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</si>
  <si>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</si>
  <si>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</si>
  <si>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</si>
  <si>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</si>
  <si>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</si>
  <si>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</si>
  <si>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</si>
  <si>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</si>
  <si>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</si>
  <si>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</si>
  <si>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</si>
  <si>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</si>
  <si>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</si>
  <si>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</si>
  <si>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</si>
  <si>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</si>
  <si>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</si>
  <si>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</si>
  <si>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</si>
  <si>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</si>
  <si>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</si>
  <si>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</si>
  <si>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</si>
  <si>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</si>
  <si>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</si>
  <si>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</si>
  <si>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</si>
  <si>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</si>
  <si>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</si>
  <si>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</si>
  <si>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</si>
  <si>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</si>
  <si>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</si>
  <si>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</si>
  <si>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</si>
  <si>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</si>
  <si>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</si>
  <si>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</si>
  <si>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</si>
  <si>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</si>
  <si>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</si>
  <si>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</si>
  <si>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</si>
  <si>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</si>
  <si>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</si>
  <si>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</si>
  <si>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</si>
  <si>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</si>
  <si>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</si>
  <si>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</si>
  <si>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</si>
  <si>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</si>
  <si>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</si>
  <si>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</si>
  <si>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</si>
  <si>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</si>
  <si>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</si>
  <si>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</si>
  <si>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</si>
  <si>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</si>
  <si>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</si>
  <si>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</si>
  <si>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</si>
  <si>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</si>
  <si>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</si>
  <si>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</si>
  <si>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</si>
  <si>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</si>
  <si>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</si>
  <si>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</si>
  <si>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</si>
  <si>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</si>
  <si>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</si>
  <si>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</si>
  <si>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</si>
  <si>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</si>
  <si>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</si>
  <si>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</si>
  <si>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</si>
  <si>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</si>
  <si>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</si>
  <si>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</si>
  <si>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</si>
  <si>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</si>
  <si>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</si>
  <si>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</si>
  <si>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</si>
  <si>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</si>
  <si>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</si>
  <si>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</si>
  <si>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</si>
  <si>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</si>
  <si>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</si>
  <si>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</si>
  <si>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</si>
  <si>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</si>
  <si>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</si>
  <si>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</si>
  <si>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</si>
  <si>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</si>
  <si>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</si>
  <si>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</si>
  <si>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</si>
  <si>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</si>
  <si>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</si>
  <si>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</si>
  <si>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</si>
  <si>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</si>
  <si>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</si>
  <si>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</si>
  <si>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</si>
  <si>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</si>
  <si>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</si>
  <si>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</si>
  <si>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</si>
  <si>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</si>
  <si>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</si>
  <si>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</si>
  <si>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</si>
  <si>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</si>
  <si>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</si>
  <si>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</si>
  <si>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</si>
  <si>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</si>
  <si>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</si>
  <si>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</si>
  <si>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</si>
  <si>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</si>
  <si>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</si>
  <si>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</si>
  <si>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</si>
  <si>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</si>
  <si>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</si>
  <si>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</si>
  <si>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</si>
  <si>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</si>
  <si>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</si>
  <si>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</si>
  <si>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</si>
  <si>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</si>
  <si>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</si>
  <si>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</si>
  <si>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</si>
  <si>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</si>
  <si>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</si>
  <si>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</si>
  <si>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</si>
  <si>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</si>
  <si>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</si>
  <si>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</si>
  <si>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</si>
  <si>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</si>
  <si>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</si>
  <si>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</si>
  <si>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</si>
  <si>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</si>
  <si>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</si>
  <si>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</si>
  <si>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</si>
  <si>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</si>
  <si>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</si>
  <si>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</si>
  <si>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</si>
  <si>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</si>
  <si>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</si>
  <si>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</si>
  <si>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</si>
  <si>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</si>
  <si>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</si>
  <si>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</si>
  <si>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</si>
  <si>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</si>
  <si>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</si>
  <si>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</si>
  <si>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</si>
  <si>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</si>
  <si>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</si>
  <si>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</si>
  <si>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</si>
  <si>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</si>
  <si>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</si>
  <si>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</si>
  <si>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</si>
  <si>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</si>
  <si>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</si>
  <si>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</si>
  <si>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</si>
  <si>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</si>
  <si>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</si>
  <si>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</si>
  <si>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</si>
  <si>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</si>
  <si>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</si>
  <si>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</si>
  <si>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</si>
  <si>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</si>
  <si>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</si>
  <si>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</si>
  <si>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</si>
  <si>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</si>
  <si>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</si>
  <si>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</si>
  <si>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</si>
  <si>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</si>
  <si>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</si>
  <si>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</si>
  <si>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</si>
  <si>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</si>
  <si>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</si>
  <si>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</si>
  <si>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</si>
  <si>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</si>
  <si>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</si>
  <si>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</si>
  <si>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</si>
  <si>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</si>
  <si>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</si>
  <si>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</si>
  <si>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</si>
  <si>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</si>
  <si>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</si>
  <si>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</si>
  <si>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</si>
  <si>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</si>
  <si>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</si>
  <si>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</si>
  <si>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</si>
  <si>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</si>
  <si>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</si>
  <si>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</si>
  <si>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</si>
  <si>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</si>
  <si>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</si>
  <si>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</si>
  <si>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</si>
  <si>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</si>
  <si>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</si>
  <si>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</si>
  <si>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</si>
  <si>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</si>
  <si>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</si>
  <si>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</si>
  <si>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</si>
  <si>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</si>
  <si>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</si>
  <si>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</si>
  <si>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</si>
  <si>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</si>
  <si>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</si>
  <si>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</si>
  <si>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</si>
  <si>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</si>
  <si>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</si>
  <si>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</si>
  <si>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</si>
  <si>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</si>
  <si>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</si>
  <si>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</si>
  <si>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</si>
  <si>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</si>
  <si>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</si>
  <si>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</si>
  <si>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</si>
  <si>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</si>
  <si>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</si>
  <si>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</si>
  <si>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</si>
  <si>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</si>
  <si>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</si>
  <si>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</si>
  <si>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</si>
  <si>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</si>
  <si>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</si>
  <si>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</si>
  <si>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</si>
  <si>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</si>
  <si>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</si>
  <si>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</si>
  <si>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</si>
  <si>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</si>
  <si>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</si>
  <si>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</si>
  <si>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</si>
  <si>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</si>
  <si>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</si>
  <si>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</si>
  <si>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</si>
  <si>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</si>
  <si>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</si>
  <si>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</si>
  <si>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</si>
  <si>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</si>
  <si>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</si>
  <si>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</si>
  <si>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</si>
  <si>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</si>
  <si>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</si>
  <si>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</si>
  <si>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</si>
  <si>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</si>
  <si>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</si>
  <si>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</si>
  <si>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</si>
  <si>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</si>
  <si>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</si>
  <si>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</si>
  <si>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</si>
  <si>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</si>
  <si>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</si>
  <si>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</si>
  <si>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</si>
  <si>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</si>
  <si>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</si>
  <si>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</si>
  <si>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</si>
  <si>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</si>
  <si>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</si>
  <si>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</si>
  <si>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</si>
  <si>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</si>
  <si>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</si>
  <si>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</si>
  <si>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</si>
  <si>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</si>
  <si>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</si>
  <si>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</si>
  <si>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</si>
  <si>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</si>
  <si>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</si>
  <si>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</si>
  <si>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</si>
  <si>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</si>
  <si>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</si>
  <si>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</si>
  <si>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</si>
  <si>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</si>
  <si>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</si>
  <si>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</si>
  <si>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</si>
  <si>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</si>
  <si>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</si>
  <si>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</si>
  <si>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</si>
  <si>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</si>
  <si>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</si>
  <si>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</si>
  <si>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</si>
  <si>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</si>
  <si>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</si>
  <si>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</si>
  <si>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</si>
  <si>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</si>
  <si>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</si>
  <si>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</si>
  <si>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</si>
  <si>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</si>
  <si>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</si>
  <si>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</si>
  <si>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</si>
  <si>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</si>
  <si>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</si>
  <si>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</si>
  <si>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</si>
  <si>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</si>
  <si>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</si>
  <si>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</si>
  <si>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</si>
  <si>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</si>
  <si>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</si>
  <si>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</si>
  <si>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</si>
  <si>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</si>
  <si>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</si>
  <si>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</si>
  <si>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</si>
  <si>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</si>
  <si>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</si>
  <si>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</si>
  <si>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</si>
  <si>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</si>
  <si>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</si>
  <si>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</si>
  <si>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</si>
  <si>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</si>
  <si>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</si>
  <si>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</si>
  <si>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</si>
  <si>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</si>
  <si>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</si>
  <si>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</si>
  <si>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</si>
  <si>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</si>
  <si>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</si>
  <si>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</si>
  <si>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</si>
  <si>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</si>
  <si>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</si>
  <si>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</si>
  <si>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</si>
  <si>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</si>
  <si>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</si>
  <si>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</si>
  <si>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</si>
  <si>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</si>
  <si>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</si>
  <si>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</si>
  <si>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</si>
  <si>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</si>
  <si>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</si>
  <si>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</si>
  <si>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</si>
  <si>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</si>
  <si>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</si>
  <si>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</si>
  <si>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</si>
  <si>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</si>
  <si>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</si>
  <si>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</si>
  <si>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</si>
  <si>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</si>
  <si>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</si>
  <si>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</si>
  <si>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</si>
  <si>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</si>
  <si>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</si>
  <si>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</si>
  <si>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</si>
  <si>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</si>
  <si>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</si>
  <si>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</si>
  <si>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</si>
  <si>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</si>
  <si>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</si>
  <si>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</si>
  <si>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</si>
  <si>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</si>
  <si>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</si>
  <si>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</si>
  <si>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</si>
  <si>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</si>
  <si>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</si>
  <si>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</si>
  <si>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</si>
  <si>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</si>
  <si>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</si>
  <si>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</si>
  <si>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</si>
  <si>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</si>
  <si>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</si>
  <si>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</si>
  <si>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</si>
  <si>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</si>
  <si>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</si>
  <si>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</si>
  <si>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</si>
  <si>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</si>
  <si>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</si>
  <si>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</si>
  <si>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</si>
  <si>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</si>
  <si>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</si>
  <si>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</si>
  <si>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</si>
  <si>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</si>
  <si>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</si>
  <si>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</si>
  <si>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</si>
  <si>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</si>
  <si>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</si>
  <si>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</si>
  <si>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</si>
  <si>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</si>
  <si>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</si>
  <si>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</si>
  <si>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</si>
  <si>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</si>
  <si>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</si>
  <si>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</si>
  <si>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</si>
  <si>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</si>
  <si>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</si>
  <si>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</si>
  <si>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</si>
  <si>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</si>
  <si>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</si>
  <si>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</si>
  <si>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</si>
  <si>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</si>
  <si>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</si>
  <si>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</si>
  <si>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</si>
  <si>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</si>
  <si>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</si>
  <si>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</si>
  <si>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</si>
  <si>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</si>
  <si>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</si>
  <si>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</si>
  <si>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</si>
  <si>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</si>
  <si>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</si>
  <si>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</si>
  <si>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</si>
  <si>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</si>
  <si>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</si>
  <si>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</si>
  <si>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</si>
  <si>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</si>
  <si>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</si>
  <si>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</si>
  <si>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</si>
  <si>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</si>
  <si>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</si>
  <si>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</si>
  <si>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</si>
  <si>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</si>
  <si>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</si>
  <si>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</si>
  <si>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</si>
  <si>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</si>
  <si>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</si>
  <si>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</si>
  <si>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</si>
  <si>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</si>
  <si>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</si>
  <si>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</si>
  <si>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</si>
  <si>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</si>
  <si>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</si>
  <si>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</si>
  <si>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</si>
  <si>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</si>
  <si>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</si>
  <si>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</si>
  <si>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</si>
  <si>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</si>
  <si>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</si>
  <si>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</si>
  <si>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</si>
  <si>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</si>
  <si>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</si>
  <si>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</si>
  <si>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</si>
  <si>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</si>
  <si>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</si>
  <si>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</si>
  <si>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</si>
  <si>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</si>
  <si>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</si>
  <si>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</si>
  <si>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</si>
  <si>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</si>
  <si>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</si>
  <si>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</si>
  <si>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</si>
  <si>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</si>
  <si>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</si>
  <si>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</si>
  <si>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</si>
  <si>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</si>
  <si>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</si>
  <si>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</si>
  <si>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</si>
  <si>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</si>
  <si>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</si>
  <si>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</si>
  <si>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</si>
  <si>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</si>
  <si>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</si>
  <si>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</si>
  <si>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</si>
  <si>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</si>
  <si>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</si>
  <si>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</si>
  <si>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</si>
  <si>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</si>
  <si>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</si>
  <si>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</si>
  <si>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</si>
  <si>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</si>
  <si>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</si>
  <si>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</si>
  <si>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</si>
  <si>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</si>
  <si>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</si>
  <si>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</si>
  <si>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</si>
  <si>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</si>
  <si>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</si>
  <si>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</si>
  <si>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</si>
  <si>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</si>
  <si>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</si>
  <si>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</si>
  <si>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</si>
  <si>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</si>
  <si>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</si>
  <si>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</si>
  <si>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</si>
  <si>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</si>
  <si>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</si>
  <si>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</si>
  <si>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</si>
  <si>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</si>
  <si>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</si>
  <si>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</si>
  <si>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</si>
  <si>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</si>
  <si>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</si>
  <si>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</si>
  <si>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</si>
  <si>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</si>
  <si>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</si>
  <si>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</si>
  <si>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</si>
  <si>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</si>
  <si>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</si>
  <si>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</si>
  <si>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</si>
  <si>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</si>
  <si>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</si>
  <si>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</si>
  <si>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</si>
  <si>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</si>
  <si>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</si>
  <si>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</si>
  <si>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</si>
  <si>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</si>
  <si>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</si>
  <si>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</si>
  <si>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</si>
  <si>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</si>
  <si>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</si>
  <si>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</si>
  <si>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</si>
  <si>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</si>
  <si>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</si>
  <si>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</si>
  <si>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</si>
  <si>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</si>
  <si>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</si>
  <si>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</si>
  <si>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</si>
  <si>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</si>
  <si>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</si>
  <si>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</si>
  <si>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</si>
  <si>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</si>
  <si>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</si>
  <si>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</si>
  <si>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</si>
  <si>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</si>
  <si>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</si>
  <si>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</si>
  <si>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</si>
  <si>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</si>
  <si>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</si>
  <si>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</si>
  <si>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</si>
  <si>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</si>
  <si>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</si>
  <si>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</si>
  <si>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</si>
  <si>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</si>
  <si>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</si>
  <si>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</si>
  <si>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</si>
  <si>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</si>
  <si>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</si>
  <si>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</si>
  <si>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</si>
  <si>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</si>
  <si>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</si>
  <si>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</si>
  <si>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</si>
  <si>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</si>
  <si>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</si>
  <si>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</si>
  <si>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</si>
  <si>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</si>
  <si>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</si>
  <si>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</si>
  <si>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</si>
  <si>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</si>
  <si>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</si>
  <si>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</si>
  <si>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</si>
  <si>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</si>
  <si>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</si>
  <si>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</si>
  <si>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</si>
  <si>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</si>
  <si>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</si>
  <si>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</si>
  <si>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</si>
  <si>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</si>
  <si>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</si>
  <si>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</si>
  <si>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</si>
  <si>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</si>
  <si>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</si>
  <si>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</si>
  <si>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</si>
  <si>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</si>
  <si>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</si>
  <si>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</si>
  <si>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</si>
  <si>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</si>
  <si>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</si>
  <si>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</si>
  <si>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</si>
  <si>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</si>
  <si>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</si>
  <si>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</si>
  <si>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</si>
  <si>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</si>
  <si>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</si>
  <si>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</si>
  <si>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</si>
  <si>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</si>
  <si>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</si>
  <si>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</si>
  <si>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</si>
  <si>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</si>
  <si>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</si>
  <si>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</si>
  <si>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</si>
  <si>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</si>
  <si>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</si>
  <si>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</si>
  <si>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</si>
  <si>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</si>
  <si>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</si>
  <si>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</si>
  <si>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</si>
  <si>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</si>
  <si>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</si>
  <si>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</si>
  <si>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</si>
  <si>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</si>
  <si>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</si>
  <si>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</si>
  <si>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</si>
  <si>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</si>
  <si>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</si>
  <si>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</si>
  <si>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</si>
  <si>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</si>
  <si>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</si>
  <si>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</si>
  <si>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</si>
  <si>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</si>
  <si>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</si>
  <si>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</si>
  <si>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</si>
  <si>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</si>
  <si>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</si>
  <si>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</si>
  <si>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</si>
  <si>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</si>
  <si>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</si>
  <si>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</si>
  <si>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</si>
  <si>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</si>
  <si>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</si>
  <si>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</si>
  <si>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</si>
  <si>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</si>
  <si>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</si>
  <si>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</si>
  <si>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</si>
  <si>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</si>
  <si>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</si>
  <si>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</si>
  <si>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</si>
  <si>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</si>
  <si>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</si>
  <si>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</si>
  <si>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</si>
  <si>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</si>
  <si>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</si>
  <si>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</si>
  <si>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</si>
  <si>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</si>
  <si>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</si>
  <si>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</si>
  <si>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</si>
  <si>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</si>
  <si>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</si>
  <si>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</si>
  <si>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</si>
  <si>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</si>
  <si>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</si>
  <si>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</si>
  <si>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</si>
  <si>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</si>
  <si>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</si>
  <si>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</si>
  <si>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</si>
  <si>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</si>
  <si>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</si>
  <si>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</si>
  <si>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</si>
  <si>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</si>
  <si>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</si>
  <si>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</si>
  <si>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</si>
  <si>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</si>
  <si>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</si>
  <si>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</si>
  <si>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</si>
  <si>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</si>
  <si>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</si>
  <si>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</si>
  <si>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</si>
  <si>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</si>
  <si>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</si>
  <si>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</si>
  <si>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</si>
  <si>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</si>
  <si>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</si>
  <si>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</si>
  <si>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</si>
  <si>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</si>
  <si>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</si>
  <si>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</si>
  <si>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</si>
  <si>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</si>
  <si>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</si>
  <si>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</si>
  <si>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</si>
  <si>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</si>
  <si>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</si>
  <si>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</si>
  <si>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</si>
  <si>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</si>
  <si>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</si>
  <si>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</si>
  <si>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</si>
  <si>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</si>
  <si>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</si>
  <si>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</si>
  <si>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</si>
  <si>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</si>
  <si>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</si>
  <si>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</si>
  <si>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</si>
  <si>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</si>
  <si>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</si>
  <si>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</si>
  <si>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</si>
  <si>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</si>
  <si>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</si>
  <si>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</si>
  <si>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</si>
  <si>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</si>
  <si>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</si>
  <si>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</si>
  <si>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</si>
  <si>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</si>
  <si>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</si>
  <si>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</si>
  <si>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</si>
  <si>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</si>
  <si>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</si>
  <si>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</si>
  <si>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</si>
  <si>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</si>
  <si>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</si>
  <si>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</si>
  <si>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</si>
  <si>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</si>
  <si>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</si>
  <si>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</si>
  <si>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</si>
  <si>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</si>
  <si>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</si>
  <si>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</si>
  <si>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</si>
  <si>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</si>
  <si>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</si>
  <si>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</si>
  <si>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</si>
  <si>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</si>
  <si>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</si>
  <si>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</si>
  <si>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</si>
  <si>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</si>
  <si>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</si>
  <si>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</si>
  <si>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</si>
  <si>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</si>
  <si>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</si>
  <si>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</si>
  <si>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</si>
  <si>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</si>
  <si>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</si>
  <si>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</si>
  <si>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</si>
  <si>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</si>
  <si>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</si>
  <si>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</si>
  <si>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</si>
  <si>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</si>
  <si>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</si>
  <si>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</si>
  <si>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</si>
  <si>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</si>
  <si>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</si>
  <si>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</si>
  <si>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</si>
  <si>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</si>
  <si>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</si>
  <si>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</si>
  <si>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</si>
  <si>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</si>
  <si>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</si>
  <si>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</si>
  <si>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</si>
  <si>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</si>
  <si>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</si>
  <si>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</si>
  <si>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</si>
  <si>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</si>
  <si>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</si>
  <si>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</si>
  <si>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</si>
  <si>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</si>
  <si>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</si>
  <si>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</si>
  <si>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</si>
  <si>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</si>
  <si>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</si>
  <si>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</si>
  <si>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</si>
  <si>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</si>
  <si>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</si>
  <si>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</si>
  <si>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</si>
  <si>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</si>
  <si>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</si>
  <si>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</si>
  <si>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</si>
  <si>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</si>
  <si>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</si>
  <si>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</si>
  <si>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</si>
  <si>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</si>
  <si>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</si>
  <si>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</si>
  <si>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</si>
  <si>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</si>
  <si>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</si>
  <si>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</si>
  <si>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</si>
  <si>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</si>
  <si>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</si>
  <si>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</si>
  <si>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</si>
  <si>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</si>
  <si>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</si>
  <si>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</si>
  <si>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</si>
  <si>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</si>
  <si>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</si>
  <si>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</si>
  <si>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</si>
  <si>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</si>
  <si>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</si>
  <si>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</si>
  <si>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</si>
  <si>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</si>
  <si>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</si>
  <si>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</si>
  <si>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</si>
  <si>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</si>
  <si>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</si>
  <si>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</si>
  <si>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</si>
  <si>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</si>
  <si>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</si>
  <si>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</si>
  <si>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</si>
  <si>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</si>
  <si>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</si>
  <si>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</si>
  <si>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</si>
  <si>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</si>
  <si>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</si>
  <si>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</si>
  <si>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</si>
  <si>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</si>
  <si>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</si>
  <si>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</si>
  <si>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</si>
  <si>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</si>
  <si>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</si>
  <si>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</si>
  <si>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</si>
  <si>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</si>
  <si>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</si>
  <si>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</si>
  <si>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</si>
  <si>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</si>
  <si>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</si>
  <si>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</si>
  <si>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</si>
  <si>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</si>
  <si>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</si>
  <si>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</si>
  <si>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</si>
  <si>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</si>
  <si>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</si>
  <si>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</si>
  <si>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</si>
  <si>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</si>
  <si>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</si>
  <si>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</si>
  <si>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</si>
  <si>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</si>
  <si>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</si>
  <si>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</si>
  <si>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</si>
  <si>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</si>
  <si>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</si>
  <si>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</si>
  <si>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</si>
  <si>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</si>
  <si>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</si>
  <si>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</si>
  <si>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</si>
  <si>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</si>
  <si>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</si>
  <si>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</si>
  <si>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</si>
  <si>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</si>
  <si>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</si>
  <si>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</si>
  <si>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</si>
  <si>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</si>
  <si>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</si>
  <si>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</si>
  <si>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</si>
  <si>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</si>
  <si>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</si>
  <si>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</si>
  <si>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</si>
  <si>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</si>
  <si>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</si>
  <si>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</si>
  <si>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</si>
  <si>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</si>
  <si>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</si>
  <si>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</si>
  <si>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</si>
  <si>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</si>
  <si>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</si>
  <si>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</si>
  <si>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</si>
  <si>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</si>
  <si>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</si>
  <si>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</si>
  <si>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</si>
  <si>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</si>
  <si>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</si>
  <si>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</si>
  <si>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</si>
  <si>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</si>
  <si>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</si>
  <si>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</si>
  <si>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</si>
  <si>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</si>
  <si>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</si>
  <si>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</si>
  <si>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</si>
  <si>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</si>
  <si>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</si>
  <si>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</si>
  <si>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</si>
  <si>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</si>
  <si>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</si>
  <si>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</si>
  <si>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</si>
  <si>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</si>
  <si>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</si>
  <si>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</si>
  <si>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</si>
  <si>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</si>
  <si>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</si>
  <si>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</si>
  <si>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</si>
  <si>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</si>
  <si>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</si>
  <si>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</si>
  <si>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</si>
  <si>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</si>
  <si>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</si>
  <si>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</si>
  <si>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</si>
  <si>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</si>
  <si>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</si>
  <si>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</si>
  <si>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</si>
  <si>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</si>
  <si>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</si>
  <si>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</si>
  <si>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</si>
  <si>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</si>
  <si>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</si>
  <si>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</si>
  <si>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</si>
  <si>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</si>
  <si>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</si>
  <si>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</si>
  <si>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</si>
  <si>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</si>
  <si>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</si>
  <si>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</si>
  <si>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</si>
  <si>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</si>
  <si>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</si>
  <si>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</si>
  <si>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</si>
  <si>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</si>
  <si>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</si>
  <si>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</si>
  <si>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</si>
  <si>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</si>
  <si>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</si>
  <si>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</si>
  <si>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</si>
  <si>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</si>
  <si>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</si>
  <si>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</si>
  <si>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</si>
  <si>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</si>
  <si>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</si>
  <si>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</si>
  <si>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</si>
  <si>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</si>
  <si>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</si>
  <si>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</si>
  <si>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</si>
  <si>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</si>
  <si>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</si>
  <si>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</si>
  <si>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</si>
  <si>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</si>
  <si>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</si>
  <si>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</si>
  <si>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</si>
  <si>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</si>
  <si>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</si>
  <si>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</si>
  <si>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</si>
  <si>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</si>
  <si>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</si>
  <si>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</si>
  <si>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</si>
  <si>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</si>
  <si>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</si>
  <si>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</si>
  <si>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</si>
  <si>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</si>
  <si>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</si>
  <si>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</si>
  <si>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</si>
  <si>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</si>
  <si>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</si>
  <si>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</si>
  <si>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</si>
  <si>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</si>
  <si>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</si>
  <si>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</si>
  <si>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</si>
  <si>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</si>
  <si>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</si>
  <si>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</si>
  <si>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</si>
  <si>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</si>
  <si>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</si>
  <si>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</si>
  <si>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</si>
  <si>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</si>
  <si>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</si>
  <si>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</si>
  <si>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</si>
  <si>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</si>
  <si>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</si>
  <si>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</si>
  <si>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</si>
  <si>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</si>
  <si>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</si>
  <si>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</si>
  <si>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</si>
  <si>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</si>
  <si>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</si>
  <si>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</si>
  <si>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</si>
  <si>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</si>
  <si>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</si>
  <si>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</si>
  <si>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</si>
  <si>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</si>
  <si>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</si>
  <si>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</si>
  <si>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</si>
  <si>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</si>
  <si>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</si>
  <si>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</si>
  <si>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</si>
  <si>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</si>
  <si>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</si>
  <si>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</si>
  <si>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</si>
  <si>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</si>
  <si>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</si>
  <si>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</si>
  <si>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</si>
  <si>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</si>
  <si>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</si>
  <si>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</si>
  <si>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</si>
  <si>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</si>
  <si>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</si>
  <si>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</si>
  <si>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</si>
  <si>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</si>
  <si>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</si>
  <si>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</si>
  <si>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</si>
  <si>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</si>
  <si>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</si>
  <si>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</si>
  <si>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</si>
  <si>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</si>
  <si>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</si>
  <si>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</si>
  <si>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</si>
  <si>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</si>
  <si>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</si>
  <si>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</si>
  <si>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</si>
  <si>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</si>
  <si>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</si>
  <si>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</si>
  <si>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</si>
  <si>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</si>
  <si>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</si>
  <si>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</si>
  <si>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</si>
  <si>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</si>
  <si>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</si>
  <si>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</si>
  <si>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</si>
  <si>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</si>
  <si>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</si>
  <si>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</si>
  <si>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</si>
  <si>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</si>
  <si>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</si>
  <si>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</si>
  <si>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</si>
  <si>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</si>
  <si>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</si>
  <si>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</si>
  <si>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</si>
  <si>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</si>
  <si>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</si>
  <si>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</si>
  <si>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</si>
  <si>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</si>
  <si>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</si>
  <si>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</si>
  <si>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</si>
  <si>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</si>
  <si>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</si>
  <si>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</si>
  <si>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</si>
  <si>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</si>
  <si>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</si>
  <si>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</si>
  <si>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</si>
  <si>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</si>
  <si>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</si>
  <si>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</si>
  <si>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</si>
  <si>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</si>
  <si>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</si>
  <si>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</si>
  <si>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</si>
  <si>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</si>
  <si>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</si>
  <si>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</si>
  <si>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</si>
  <si>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</si>
  <si>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</si>
  <si>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</si>
  <si>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</si>
  <si>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</si>
  <si>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</si>
  <si>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</si>
  <si>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</si>
  <si>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</si>
  <si>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</si>
  <si>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</si>
  <si>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</si>
  <si>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</si>
  <si>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</si>
  <si>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</si>
  <si>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</si>
  <si>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</si>
  <si>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</si>
  <si>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</si>
  <si>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</si>
  <si>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</si>
  <si>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</si>
  <si>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</si>
  <si>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</si>
  <si>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</si>
  <si>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</si>
  <si>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</si>
  <si>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</si>
  <si>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</si>
  <si>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</si>
  <si>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</si>
  <si>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</si>
  <si>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</si>
  <si>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</si>
  <si>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</si>
  <si>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</si>
  <si>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</si>
  <si>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</si>
  <si>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</si>
  <si>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</si>
  <si>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</si>
  <si>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</si>
  <si>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</si>
  <si>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</si>
  <si>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</si>
  <si>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</si>
  <si>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</si>
  <si>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</si>
  <si>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</si>
  <si>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</si>
  <si>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</si>
  <si>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</si>
  <si>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</si>
  <si>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</si>
  <si>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</si>
  <si>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</si>
  <si>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</si>
  <si>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</si>
  <si>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</si>
  <si>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</si>
  <si>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</si>
  <si>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</si>
  <si>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</si>
  <si>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</si>
  <si>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</si>
  <si>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</si>
  <si>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</si>
  <si>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</si>
  <si>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</si>
  <si>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</si>
  <si>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</si>
  <si>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</si>
  <si>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</si>
  <si>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</si>
  <si>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</si>
  <si>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</si>
  <si>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</si>
  <si>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</si>
  <si>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</si>
  <si>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</si>
  <si>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</si>
  <si>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</si>
  <si>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</si>
  <si>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</si>
  <si>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</si>
  <si>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</si>
  <si>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</si>
  <si>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</si>
  <si>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</si>
  <si>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</si>
  <si>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</si>
  <si>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</si>
  <si>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</si>
  <si>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</si>
  <si>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</si>
  <si>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</si>
  <si>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</si>
  <si>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</si>
  <si>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</si>
  <si>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</si>
  <si>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</si>
  <si>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</si>
  <si>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</si>
  <si>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</si>
  <si>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</si>
  <si>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</si>
  <si>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</si>
  <si>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</si>
  <si>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</si>
  <si>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</si>
  <si>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</si>
  <si>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</si>
  <si>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</si>
  <si>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</si>
  <si>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</si>
  <si>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</si>
  <si>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</si>
  <si>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</si>
  <si>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</si>
  <si>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</si>
  <si>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</si>
  <si>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</si>
  <si>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</si>
  <si>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</si>
  <si>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</si>
  <si>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</si>
  <si>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</si>
  <si>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</si>
  <si>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</si>
  <si>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</si>
  <si>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</si>
  <si>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</si>
  <si>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</si>
  <si>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</si>
  <si>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</si>
  <si>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</si>
  <si>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</si>
  <si>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</si>
  <si>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</si>
  <si>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</si>
  <si>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</si>
  <si>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</si>
  <si>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</si>
  <si>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</si>
  <si>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</si>
  <si>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</si>
  <si>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</si>
  <si>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</si>
  <si>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</si>
  <si>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</si>
  <si>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</si>
  <si>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</si>
  <si>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</si>
  <si>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</si>
  <si>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</si>
  <si>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</si>
  <si>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</si>
  <si>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</si>
  <si>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</si>
  <si>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</si>
  <si>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</si>
  <si>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</si>
  <si>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</si>
  <si>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</si>
  <si>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</si>
  <si>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</si>
  <si>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</si>
  <si>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</si>
  <si>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</si>
  <si>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</si>
  <si>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</si>
  <si>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</si>
  <si>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</si>
  <si>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</si>
  <si>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</si>
  <si>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</si>
  <si>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</si>
  <si>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</si>
  <si>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</si>
  <si>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</si>
  <si>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</si>
  <si>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</si>
  <si>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</si>
  <si>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</si>
  <si>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</si>
  <si>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</si>
  <si>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</si>
  <si>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</si>
  <si>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</si>
  <si>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</si>
  <si>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</si>
  <si>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</si>
  <si>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</si>
  <si>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</si>
  <si>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</si>
  <si>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</si>
  <si>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</si>
  <si>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</si>
  <si>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</si>
  <si>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</si>
  <si>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</si>
  <si>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</si>
  <si>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</si>
  <si>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</si>
  <si>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</si>
  <si>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</si>
  <si>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</si>
  <si>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</si>
  <si>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</si>
  <si>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</si>
  <si>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</si>
  <si>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</si>
  <si>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</si>
  <si>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</si>
  <si>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</si>
  <si>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</si>
  <si>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</si>
  <si>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</si>
  <si>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</si>
  <si>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</si>
  <si>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</si>
  <si>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</si>
  <si>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</si>
  <si>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</si>
  <si>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</si>
  <si>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</si>
  <si>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</si>
  <si>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</si>
  <si>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</si>
  <si>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</si>
  <si>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</si>
  <si>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</si>
  <si>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</si>
  <si>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</si>
  <si>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</si>
  <si>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</si>
  <si>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</si>
  <si>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</si>
  <si>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</si>
  <si>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</si>
  <si>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</si>
  <si>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</si>
  <si>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</si>
  <si>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</si>
  <si>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</si>
  <si>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</si>
  <si>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</si>
  <si>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</si>
  <si>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</si>
  <si>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</si>
  <si>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</si>
  <si>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</si>
  <si>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</si>
  <si>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</si>
  <si>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</si>
  <si>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</si>
  <si>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</si>
  <si>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</si>
  <si>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</si>
  <si>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</si>
  <si>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</si>
  <si>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</si>
  <si>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</si>
  <si>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</si>
  <si>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</si>
  <si>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</si>
  <si>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</si>
  <si>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</si>
  <si>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</si>
  <si>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</si>
  <si>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</si>
  <si>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</si>
  <si>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</si>
  <si>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</si>
  <si>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</si>
  <si>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</si>
  <si>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</si>
  <si>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</si>
  <si>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</si>
  <si>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</si>
  <si>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</si>
  <si>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</si>
  <si>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</si>
  <si>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</si>
  <si>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</si>
  <si>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</si>
  <si>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</si>
  <si>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</si>
  <si>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</si>
  <si>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</si>
  <si>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</si>
  <si>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</si>
  <si>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</si>
  <si>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</si>
  <si>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</si>
  <si>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</si>
  <si>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</si>
  <si>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</si>
  <si>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</si>
  <si>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</si>
  <si>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</si>
  <si>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</si>
  <si>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</si>
  <si>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</si>
  <si>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</si>
  <si>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</si>
  <si>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</si>
  <si>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</si>
  <si>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</si>
  <si>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</si>
  <si>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</si>
  <si>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</si>
  <si>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</si>
  <si>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</si>
  <si>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</si>
  <si>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</si>
  <si>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</si>
  <si>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</si>
  <si>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</si>
  <si>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</si>
  <si>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</si>
  <si>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</si>
  <si>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</si>
  <si>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</si>
  <si>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</si>
  <si>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</si>
  <si>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</si>
  <si>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</si>
  <si>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</si>
  <si>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</si>
  <si>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</si>
  <si>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</si>
  <si>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</si>
  <si>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</si>
  <si>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</si>
  <si>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</si>
  <si>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</si>
  <si>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</si>
  <si>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</si>
  <si>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</si>
  <si>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</si>
  <si>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</si>
  <si>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</si>
  <si>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</si>
  <si>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</si>
  <si>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</si>
  <si>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</si>
  <si>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</si>
  <si>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</si>
  <si>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</si>
  <si>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</si>
  <si>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</si>
  <si>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</si>
  <si>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</si>
  <si>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</si>
  <si>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</si>
  <si>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</si>
  <si>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</si>
  <si>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</si>
  <si>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</si>
  <si>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</si>
  <si>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</si>
  <si>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</si>
  <si>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</si>
  <si>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</si>
  <si>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</si>
  <si>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</si>
  <si>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</si>
  <si>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</si>
  <si>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</si>
  <si>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</si>
  <si>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</si>
  <si>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</si>
  <si>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</si>
  <si>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</si>
  <si>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</si>
  <si>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</si>
  <si>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</si>
  <si>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</si>
  <si>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</si>
  <si>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</si>
  <si>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</si>
  <si>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</si>
  <si>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</si>
  <si>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</si>
  <si>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</si>
  <si>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</si>
  <si>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</si>
  <si>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</si>
  <si>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</si>
  <si>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</si>
  <si>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</si>
  <si>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</si>
  <si>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</si>
  <si>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</si>
  <si>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</si>
  <si>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</si>
  <si>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</si>
  <si>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</si>
  <si>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</si>
  <si>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</si>
  <si>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</si>
  <si>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</si>
  <si>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</si>
  <si>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</si>
  <si>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</si>
  <si>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</si>
  <si>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</si>
  <si>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</si>
  <si>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</si>
  <si>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</si>
  <si>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</si>
  <si>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</si>
  <si>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</si>
  <si>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</si>
  <si>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</si>
  <si>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</si>
  <si>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</si>
  <si>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</si>
  <si>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</si>
  <si>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</si>
  <si>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</si>
  <si>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</si>
  <si>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</si>
  <si>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</si>
  <si>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</si>
  <si>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</si>
  <si>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</si>
  <si>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</si>
  <si>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</si>
  <si>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</si>
  <si>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</si>
  <si>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</si>
  <si>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</si>
  <si>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</si>
  <si>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</si>
  <si>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</si>
  <si>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</si>
  <si>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</si>
  <si>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</si>
  <si>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</si>
  <si>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</si>
  <si>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</si>
  <si>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</si>
  <si>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</si>
  <si>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</si>
  <si>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</si>
  <si>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</si>
  <si>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</si>
  <si>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</si>
  <si>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</si>
  <si>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</si>
  <si>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</si>
  <si>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</si>
  <si>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</si>
  <si>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</si>
  <si>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</si>
  <si>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</si>
  <si>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</si>
  <si>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</si>
  <si>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</si>
  <si>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</si>
  <si>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</si>
  <si>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</si>
  <si>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</si>
  <si>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</si>
  <si>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</si>
  <si>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</si>
  <si>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</si>
  <si>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</si>
  <si>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</si>
  <si>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</si>
  <si>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</si>
  <si>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</si>
  <si>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</si>
  <si>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</si>
  <si>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</si>
  <si>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</si>
  <si>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</si>
  <si>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</si>
  <si>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</si>
  <si>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</si>
  <si>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</si>
  <si>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</si>
  <si>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</si>
  <si>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</si>
  <si>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</si>
  <si>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</si>
  <si>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</si>
  <si>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</si>
  <si>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</si>
  <si>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</si>
  <si>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</si>
  <si>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</si>
  <si>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</si>
  <si>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</si>
  <si>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</si>
  <si>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</si>
  <si>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</si>
  <si>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</si>
  <si>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</si>
  <si>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</si>
  <si>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</si>
  <si>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</si>
  <si>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</si>
  <si>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</si>
  <si>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</si>
  <si>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</si>
  <si>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</si>
  <si>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</si>
  <si>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</si>
  <si>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</si>
  <si>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</si>
  <si>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</si>
  <si>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</si>
  <si>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</si>
  <si>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</si>
  <si>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</si>
  <si>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</si>
  <si>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</si>
  <si>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</si>
  <si>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</si>
  <si>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</si>
  <si>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</si>
  <si>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</si>
  <si>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</si>
  <si>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</si>
  <si>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</si>
  <si>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</si>
  <si>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</si>
  <si>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</si>
  <si>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</si>
  <si>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</si>
  <si>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</si>
  <si>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</si>
  <si>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</si>
  <si>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</si>
  <si>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</si>
  <si>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</si>
  <si>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</si>
  <si>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</si>
  <si>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</si>
  <si>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</si>
  <si>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</si>
  <si>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</si>
  <si>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</si>
  <si>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</si>
  <si>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</si>
  <si>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</si>
  <si>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</si>
  <si>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</si>
  <si>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</si>
  <si>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</si>
  <si>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</si>
  <si>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</si>
  <si>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</si>
  <si>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</si>
  <si>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</si>
  <si>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</si>
  <si>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</si>
  <si>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</si>
  <si>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</si>
  <si>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</si>
  <si>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</si>
  <si>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</si>
  <si>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</si>
  <si>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</si>
  <si>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</si>
  <si>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</si>
  <si>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</si>
  <si>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</si>
  <si>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</si>
  <si>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</si>
  <si>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</si>
  <si>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</si>
  <si>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</si>
  <si>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</si>
  <si>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</si>
  <si>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</si>
  <si>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</si>
  <si>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</si>
  <si>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</si>
  <si>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</si>
  <si>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</si>
  <si>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</si>
  <si>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</si>
  <si>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</si>
  <si>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</si>
  <si>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</si>
  <si>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</si>
  <si>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</si>
  <si>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</si>
  <si>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</si>
  <si>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</si>
  <si>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</si>
  <si>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</si>
  <si>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</si>
  <si>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</si>
  <si>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</si>
  <si>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</si>
  <si>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</si>
  <si>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</si>
  <si>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</si>
  <si>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</si>
  <si>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</si>
  <si>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</si>
  <si>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</si>
  <si>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</si>
  <si>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</si>
  <si>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</si>
  <si>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</si>
  <si>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</si>
  <si>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</si>
  <si>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</si>
  <si>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</si>
  <si>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</si>
  <si>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</si>
  <si>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</si>
  <si>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</si>
  <si>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</si>
  <si>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</si>
  <si>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</si>
  <si>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</si>
  <si>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</si>
  <si>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</si>
  <si>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</si>
  <si>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</si>
  <si>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</si>
  <si>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</si>
  <si>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</si>
  <si>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</si>
  <si>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</si>
  <si>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</si>
  <si>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</si>
  <si>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</si>
  <si>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</si>
  <si>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</si>
  <si>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</si>
  <si>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</si>
  <si>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</si>
  <si>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</si>
  <si>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</si>
  <si>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</si>
  <si>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</si>
  <si>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</si>
  <si>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</si>
  <si>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</si>
  <si>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</si>
  <si>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</si>
  <si>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</si>
  <si>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</si>
  <si>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</si>
  <si>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</si>
  <si>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</si>
  <si>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</si>
  <si>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</si>
  <si>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</si>
  <si>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</si>
  <si>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</si>
  <si>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</si>
  <si>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</si>
  <si>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</si>
  <si>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</si>
  <si>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</si>
  <si>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</si>
  <si>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</si>
  <si>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</si>
  <si>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</si>
  <si>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</si>
  <si>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</si>
  <si>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</si>
  <si>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</si>
  <si>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</si>
  <si>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</si>
  <si>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</si>
  <si>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</si>
  <si>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</si>
  <si>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</si>
  <si>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</si>
  <si>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</si>
  <si>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</si>
  <si>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</si>
  <si>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</si>
  <si>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</si>
  <si>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</si>
  <si>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</si>
  <si>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</si>
  <si>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</si>
  <si>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</si>
  <si>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</si>
  <si>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</si>
  <si>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</si>
  <si>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</si>
  <si>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</si>
  <si>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</si>
  <si>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</si>
  <si>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</si>
  <si>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</si>
  <si>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</si>
  <si>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</si>
  <si>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</si>
  <si>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</si>
  <si>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</si>
  <si>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</si>
  <si>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</si>
  <si>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</si>
  <si>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</si>
  <si>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</si>
  <si>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</si>
  <si>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</si>
  <si>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</si>
  <si>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</si>
  <si>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</si>
  <si>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</si>
  <si>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</si>
  <si>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</si>
  <si>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</si>
  <si>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</si>
  <si>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</si>
  <si>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</si>
  <si>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</si>
  <si>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</si>
  <si>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</si>
  <si>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</si>
  <si>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</si>
  <si>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</si>
  <si>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</si>
  <si>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</si>
  <si>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</si>
  <si>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</si>
  <si>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</si>
  <si>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</si>
  <si>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</si>
  <si>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</si>
  <si>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</si>
  <si>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</si>
  <si>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</si>
  <si>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</si>
  <si>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</si>
  <si>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</si>
  <si>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</si>
  <si>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</si>
  <si>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</si>
  <si>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</si>
  <si>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</si>
  <si>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</si>
  <si>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</si>
  <si>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</si>
  <si>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</si>
  <si>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</si>
  <si>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</si>
  <si>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</si>
  <si>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</si>
  <si>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</si>
  <si>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</si>
  <si>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</si>
  <si>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</si>
  <si>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</si>
  <si>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</si>
  <si>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</si>
  <si>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</si>
  <si>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</si>
  <si>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</si>
  <si>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</si>
  <si>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</si>
  <si>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</si>
  <si>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</si>
  <si>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</si>
  <si>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</si>
  <si>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</si>
  <si>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</si>
  <si>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</si>
  <si>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</si>
  <si>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</si>
  <si>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</si>
  <si>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</si>
  <si>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</si>
  <si>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</si>
  <si>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</si>
  <si>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</si>
  <si>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</si>
  <si>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</si>
  <si>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</si>
  <si>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</si>
  <si>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</si>
  <si>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</si>
  <si>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</si>
  <si>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</si>
  <si>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</si>
  <si>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</si>
  <si>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</si>
  <si>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</si>
  <si>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</si>
  <si>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</si>
  <si>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</si>
  <si>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</si>
  <si>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</si>
  <si>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</si>
  <si>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</si>
  <si>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</si>
  <si>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</si>
  <si>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</si>
  <si>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</si>
  <si>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</si>
  <si>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</si>
  <si>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</si>
  <si>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</si>
  <si>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</si>
  <si>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</si>
  <si>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</si>
  <si>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</si>
  <si>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</si>
  <si>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</si>
  <si>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</si>
  <si>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</si>
  <si>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</si>
  <si>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</si>
  <si>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</si>
  <si>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</si>
  <si>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</si>
  <si>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</si>
  <si>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</si>
  <si>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</si>
  <si>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</si>
  <si>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</si>
  <si>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</si>
  <si>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</si>
  <si>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</si>
  <si>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</si>
  <si>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</si>
  <si>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</si>
  <si>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</si>
  <si>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</si>
  <si>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</si>
  <si>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</si>
  <si>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</si>
  <si>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</si>
  <si>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</si>
  <si>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</si>
  <si>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</si>
  <si>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</si>
  <si>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</si>
  <si>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</si>
  <si>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</si>
  <si>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</si>
  <si>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</si>
  <si>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</si>
  <si>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</si>
  <si>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</si>
  <si>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</si>
  <si>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</si>
  <si>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</si>
  <si>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</si>
  <si>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</si>
  <si>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</si>
  <si>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</si>
  <si>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</si>
  <si>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</si>
  <si>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</si>
  <si>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</si>
  <si>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</si>
  <si>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</si>
  <si>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</si>
  <si>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</si>
  <si>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</si>
  <si>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</si>
  <si>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</si>
  <si>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</si>
  <si>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</si>
  <si>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</si>
  <si>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</si>
  <si>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</si>
  <si>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</si>
  <si>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</si>
  <si>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</si>
  <si>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</si>
  <si>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</si>
  <si>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</si>
  <si>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</si>
  <si>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</si>
  <si>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</si>
  <si>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</si>
  <si>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</si>
  <si>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</si>
  <si>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</si>
  <si>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</si>
  <si>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</si>
  <si>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</si>
  <si>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</si>
  <si>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</si>
  <si>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</si>
  <si>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</si>
  <si>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</si>
  <si>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</si>
  <si>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</si>
  <si>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</si>
  <si>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</si>
  <si>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</si>
  <si>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</si>
  <si>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</si>
  <si>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</si>
  <si>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</si>
  <si>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</si>
  <si>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</si>
  <si>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</si>
  <si>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</si>
  <si>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</si>
  <si>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</si>
  <si>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</si>
  <si>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</si>
  <si>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</si>
  <si>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</si>
  <si>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</si>
  <si>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</si>
  <si>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</si>
  <si>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</si>
  <si>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</si>
  <si>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</si>
  <si>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</si>
  <si>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</si>
  <si>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</si>
  <si>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</si>
  <si>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</si>
  <si>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</si>
  <si>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</si>
  <si>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</si>
  <si>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</si>
  <si>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</si>
  <si>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</si>
  <si>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</si>
  <si>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</si>
  <si>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</si>
  <si>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</si>
  <si>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</si>
  <si>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</si>
  <si>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</si>
  <si>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</si>
  <si>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</si>
  <si>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</si>
  <si>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</si>
  <si>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</si>
  <si>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</si>
  <si>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</si>
  <si>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</si>
  <si>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</si>
  <si>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</si>
  <si>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</si>
  <si>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</si>
  <si>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</si>
  <si>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</si>
  <si>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</si>
  <si>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</si>
  <si>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</si>
  <si>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</si>
  <si>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</si>
  <si>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</si>
  <si>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</si>
  <si>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</si>
  <si>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</si>
  <si>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</si>
  <si>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</si>
  <si>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</si>
  <si>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</si>
  <si>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</si>
  <si>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</si>
  <si>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</si>
  <si>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</si>
  <si>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</si>
  <si>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</si>
  <si>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</si>
  <si>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</si>
  <si>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</si>
  <si>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</si>
  <si>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</si>
  <si>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</si>
  <si>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</si>
  <si>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</si>
  <si>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</si>
  <si>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</si>
  <si>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</si>
  <si>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</si>
  <si>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</si>
  <si>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</si>
  <si>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</si>
  <si>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</si>
  <si>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</si>
  <si>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</si>
  <si>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</si>
  <si>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</si>
  <si>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</si>
  <si>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</si>
  <si>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</si>
  <si>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</si>
  <si>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</si>
  <si>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</si>
  <si>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</si>
  <si>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</si>
  <si>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</si>
  <si>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</si>
  <si>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</si>
  <si>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</si>
  <si>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</si>
  <si>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</si>
  <si>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</si>
  <si>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</si>
  <si>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</si>
  <si>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</si>
  <si>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</si>
  <si>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</si>
  <si>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</si>
  <si>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</si>
  <si>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</si>
  <si>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</si>
  <si>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</si>
  <si>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</si>
  <si>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</si>
  <si>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</si>
  <si>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</si>
  <si>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</si>
  <si>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</si>
  <si>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</si>
  <si>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</si>
  <si>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</si>
  <si>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</si>
  <si>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</si>
  <si>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</si>
  <si>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</si>
  <si>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</si>
  <si>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</si>
  <si>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</si>
  <si>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</si>
  <si>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</si>
  <si>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</si>
  <si>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</si>
  <si>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</si>
  <si>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</si>
  <si>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</si>
  <si>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</si>
  <si>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</si>
  <si>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</si>
  <si>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</si>
  <si>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</si>
  <si>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</si>
  <si>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</si>
  <si>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</si>
  <si>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</si>
  <si>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</si>
  <si>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</si>
  <si>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</si>
  <si>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</si>
  <si>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</si>
  <si>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</si>
  <si>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</si>
  <si>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</si>
  <si>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</si>
  <si>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</si>
  <si>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</si>
  <si>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</si>
  <si>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</si>
  <si>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</si>
  <si>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</si>
  <si>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</si>
  <si>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</si>
  <si>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</si>
  <si>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</si>
  <si>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</si>
  <si>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</si>
  <si>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</si>
  <si>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</si>
  <si>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</si>
  <si>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</si>
  <si>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</si>
  <si>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</si>
  <si>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</si>
  <si>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</si>
  <si>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</si>
  <si>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</si>
  <si>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</si>
  <si>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</si>
  <si>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</si>
  <si>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</si>
  <si>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</si>
  <si>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</si>
  <si>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</si>
  <si>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</si>
  <si>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</si>
  <si>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</si>
  <si>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</si>
  <si>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</si>
  <si>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</si>
  <si>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</si>
  <si>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</si>
  <si>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</si>
  <si>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</si>
  <si>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</si>
  <si>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</si>
  <si>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</si>
  <si>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</si>
  <si>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</si>
  <si>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</si>
  <si>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</si>
  <si>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</si>
  <si>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</si>
  <si>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</si>
  <si>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</si>
  <si>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</si>
  <si>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</si>
  <si>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</si>
  <si>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</si>
  <si>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</si>
  <si>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</si>
  <si>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</si>
  <si>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</si>
  <si>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</si>
  <si>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</si>
  <si>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</si>
  <si>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</si>
  <si>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</si>
  <si>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</si>
  <si>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</si>
  <si>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</si>
  <si>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</si>
  <si>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</si>
  <si>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</si>
  <si>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</si>
  <si>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</si>
  <si>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</si>
  <si>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</si>
  <si>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</si>
  <si>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</si>
  <si>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</si>
  <si>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</si>
  <si>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</si>
  <si>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</si>
  <si>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</si>
  <si>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</si>
  <si>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</si>
  <si>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</si>
  <si>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</si>
  <si>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</si>
  <si>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</si>
  <si>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</si>
  <si>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</si>
  <si>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</si>
  <si>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</si>
  <si>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</si>
  <si>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</si>
  <si>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</si>
  <si>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</si>
  <si>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</si>
  <si>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</si>
  <si>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</si>
  <si>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</si>
  <si>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</si>
  <si>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</si>
  <si>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</si>
  <si>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</si>
  <si>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</si>
  <si>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</si>
  <si>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</si>
  <si>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</si>
  <si>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</si>
  <si>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</si>
  <si>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</si>
  <si>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</si>
  <si>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</si>
  <si>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</si>
  <si>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</si>
  <si>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</si>
  <si>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</si>
  <si>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</si>
  <si>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</si>
  <si>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</si>
  <si>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</si>
  <si>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</si>
  <si>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</si>
  <si>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</si>
  <si>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</si>
  <si>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</si>
  <si>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</si>
  <si>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</si>
  <si>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</si>
  <si>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</si>
  <si>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</si>
  <si>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</si>
  <si>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</si>
  <si>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</si>
  <si>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</si>
  <si>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</si>
  <si>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</si>
  <si>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</si>
  <si>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</si>
  <si>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</si>
  <si>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</si>
  <si>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</si>
  <si>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</si>
  <si>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</si>
  <si>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</si>
  <si>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</si>
  <si>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</si>
  <si>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</si>
  <si>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</si>
  <si>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</si>
  <si>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</si>
  <si>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</si>
  <si>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</si>
  <si>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</si>
  <si>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</si>
  <si>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</si>
  <si>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</si>
  <si>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</si>
  <si>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</si>
  <si>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</si>
  <si>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</si>
  <si>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</si>
  <si>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</si>
  <si>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</si>
  <si>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</si>
  <si>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</si>
  <si>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</si>
  <si>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</si>
  <si>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</si>
  <si>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</si>
  <si>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</si>
  <si>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</si>
  <si>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</si>
  <si>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</si>
  <si>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</si>
  <si>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</si>
  <si>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</si>
  <si>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</si>
  <si>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</si>
  <si>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</si>
  <si>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</si>
  <si>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</si>
  <si>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</si>
  <si>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</si>
  <si>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</si>
  <si>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</si>
  <si>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</si>
  <si>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</si>
  <si>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</si>
  <si>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</si>
  <si>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</si>
  <si>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</si>
  <si>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</si>
  <si>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</si>
  <si>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</si>
  <si>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</si>
  <si>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</si>
  <si>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</si>
  <si>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</si>
  <si>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</si>
  <si>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</si>
  <si>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</si>
  <si>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</si>
  <si>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</si>
  <si>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</si>
  <si>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</si>
  <si>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</si>
  <si>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</si>
  <si>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</si>
  <si>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</si>
  <si>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</si>
  <si>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</si>
  <si>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</si>
  <si>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</si>
  <si>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</si>
  <si>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</si>
  <si>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</si>
  <si>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</si>
  <si>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</si>
  <si>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</si>
  <si>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</si>
  <si>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</si>
  <si>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</si>
  <si>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</si>
  <si>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</si>
  <si>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</si>
  <si>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</si>
  <si>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</si>
  <si>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</si>
  <si>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</si>
  <si>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</si>
  <si>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</si>
  <si>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</si>
  <si>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</si>
  <si>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</si>
  <si>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</si>
  <si>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</si>
  <si>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</si>
  <si>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</si>
  <si>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</si>
  <si>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</si>
  <si>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</si>
  <si>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</si>
  <si>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</si>
  <si>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</si>
  <si>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</si>
  <si>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</si>
  <si>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</si>
  <si>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</si>
  <si>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</si>
  <si>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</si>
  <si>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</si>
  <si>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</si>
  <si>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</si>
  <si>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</si>
  <si>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</si>
  <si>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</si>
  <si>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</si>
  <si>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</si>
  <si>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</si>
  <si>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</si>
  <si>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</si>
  <si>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</si>
  <si>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</si>
  <si>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</si>
  <si>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</si>
  <si>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</si>
  <si>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</si>
  <si>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</si>
  <si>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</si>
  <si>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</si>
  <si>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</si>
  <si>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</si>
  <si>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</si>
  <si>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</si>
  <si>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</si>
  <si>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</si>
  <si>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</si>
  <si>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</si>
  <si>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</si>
  <si>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</si>
  <si>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</si>
  <si>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</si>
  <si>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</si>
  <si>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</si>
  <si>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</si>
  <si>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</si>
  <si>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</si>
  <si>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</si>
  <si>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</si>
  <si>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</si>
  <si>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</si>
  <si>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</si>
  <si>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</si>
  <si>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</si>
  <si>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</si>
  <si>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</si>
  <si>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</si>
  <si>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</si>
  <si>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</si>
  <si>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</si>
  <si>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</si>
  <si>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</si>
  <si>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</si>
  <si>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</si>
  <si>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</si>
  <si>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</si>
  <si>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</si>
  <si>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</si>
  <si>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</si>
  <si>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</si>
  <si>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</si>
  <si>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</si>
  <si>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</si>
  <si>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</si>
  <si>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</si>
  <si>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</si>
  <si>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</si>
  <si>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</si>
  <si>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</si>
  <si>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</si>
  <si>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</si>
  <si>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</si>
  <si>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</si>
  <si>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</si>
  <si>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</si>
  <si>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</si>
  <si>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</si>
  <si>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</si>
  <si>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</si>
  <si>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</si>
  <si>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</si>
  <si>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</si>
  <si>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</si>
  <si>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</si>
  <si>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</si>
  <si>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</si>
  <si>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</si>
  <si>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</si>
  <si>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</si>
  <si>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</si>
  <si>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</si>
  <si>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</si>
  <si>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</si>
  <si>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</si>
  <si>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</si>
  <si>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</si>
  <si>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</si>
  <si>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</si>
  <si>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</si>
  <si>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</si>
  <si>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</si>
  <si>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</si>
  <si>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</si>
  <si>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</si>
  <si>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</si>
  <si>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</si>
  <si>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</si>
  <si>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</si>
  <si>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</si>
  <si>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</si>
  <si>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</si>
  <si>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</si>
  <si>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</si>
  <si>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</si>
  <si>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</si>
  <si>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</si>
  <si>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</si>
  <si>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</si>
  <si>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</si>
  <si>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</si>
  <si>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</si>
  <si>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</si>
  <si>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</si>
  <si>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</si>
  <si>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</si>
  <si>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</si>
  <si>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</si>
  <si>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</si>
  <si>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</si>
  <si>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</si>
  <si>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</si>
  <si>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</si>
  <si>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</si>
  <si>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</si>
  <si>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</si>
  <si>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</si>
  <si>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</si>
  <si>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</si>
  <si>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</si>
  <si>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</si>
  <si>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</si>
  <si>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</si>
  <si>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</si>
  <si>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</si>
  <si>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</si>
  <si>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</si>
  <si>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</si>
  <si>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</si>
  <si>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</si>
  <si>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</si>
  <si>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</si>
  <si>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</si>
  <si>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</si>
  <si>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</si>
  <si>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</si>
  <si>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</si>
  <si>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</si>
  <si>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</si>
  <si>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</si>
  <si>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</si>
  <si>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</si>
  <si>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</si>
  <si>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</si>
  <si>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</si>
  <si>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</si>
  <si>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</si>
  <si>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</si>
  <si>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</si>
  <si>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</si>
  <si>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</si>
  <si>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</si>
  <si>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</si>
  <si>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</si>
  <si>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</si>
  <si>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</si>
  <si>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</si>
  <si>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</si>
  <si>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</si>
  <si>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</si>
  <si>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</si>
  <si>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</si>
  <si>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</si>
  <si>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</si>
  <si>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</si>
  <si>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</si>
  <si>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</si>
  <si>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</si>
  <si>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</si>
  <si>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</si>
  <si>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</si>
  <si>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</si>
  <si>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</si>
  <si>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</si>
  <si>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</si>
  <si>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</si>
  <si>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</si>
  <si>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</si>
  <si>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</si>
  <si>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</si>
  <si>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</si>
  <si>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</si>
  <si>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</si>
  <si>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</si>
  <si>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</si>
  <si>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</si>
  <si>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</si>
  <si>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</si>
  <si>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</si>
  <si>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</si>
  <si>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</si>
  <si>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</si>
  <si>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</si>
  <si>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</si>
  <si>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</si>
  <si>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</si>
  <si>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</si>
  <si>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</si>
  <si>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</si>
  <si>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</si>
  <si>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</si>
  <si>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</si>
  <si>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</si>
  <si>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</si>
  <si>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</si>
  <si>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</si>
  <si>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</si>
  <si>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</si>
  <si>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</si>
  <si>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</si>
  <si>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</si>
  <si>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</si>
  <si>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</si>
  <si>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</si>
  <si>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</si>
  <si>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</si>
  <si>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</si>
  <si>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</si>
  <si>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</si>
  <si>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</si>
  <si>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</si>
  <si>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</si>
  <si>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</si>
  <si>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</si>
  <si>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</si>
  <si>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</si>
  <si>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</si>
  <si>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</si>
  <si>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</si>
  <si>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</si>
  <si>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</si>
  <si>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</si>
  <si>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</si>
  <si>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</si>
  <si>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</si>
  <si>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</si>
  <si>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</si>
  <si>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</si>
  <si>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</si>
  <si>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</si>
  <si>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</si>
  <si>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</si>
  <si>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</si>
  <si>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</si>
  <si>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</si>
  <si>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</si>
  <si>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</si>
  <si>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</si>
  <si>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</si>
  <si>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</si>
  <si>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</si>
  <si>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</si>
  <si>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</si>
  <si>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</si>
  <si>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</si>
  <si>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</si>
  <si>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</si>
  <si>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</si>
  <si>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</si>
  <si>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</si>
  <si>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</si>
  <si>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</si>
  <si>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</si>
  <si>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</si>
  <si>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</si>
  <si>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</si>
  <si>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</si>
  <si>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</si>
  <si>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</si>
  <si>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</si>
  <si>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</si>
  <si>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</si>
  <si>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</si>
  <si>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</si>
  <si>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</si>
  <si>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</si>
  <si>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</si>
  <si>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</si>
  <si>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</si>
  <si>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</si>
  <si>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</si>
  <si>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</si>
  <si>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</si>
  <si>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</si>
  <si>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</si>
  <si>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</si>
  <si>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</si>
  <si>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</si>
  <si>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</si>
  <si>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</si>
  <si>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</si>
  <si>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</si>
  <si>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</si>
  <si>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</si>
  <si>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</si>
  <si>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</si>
  <si>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</si>
  <si>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</si>
  <si>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</si>
  <si>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</si>
  <si>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</si>
  <si>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</si>
  <si>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</si>
  <si>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</si>
  <si>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</si>
  <si>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</si>
  <si>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</si>
  <si>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</si>
  <si>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</si>
  <si>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</si>
  <si>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</si>
  <si>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</si>
  <si>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</si>
  <si>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</si>
  <si>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</si>
  <si>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</si>
  <si>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</si>
  <si>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</si>
  <si>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</si>
  <si>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</si>
  <si>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</si>
  <si>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</si>
  <si>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</si>
  <si>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</si>
  <si>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</si>
  <si>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</si>
  <si>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</si>
  <si>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</si>
  <si>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</si>
  <si>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</si>
  <si>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</si>
  <si>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</si>
  <si>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</si>
  <si>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</si>
  <si>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</si>
  <si>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</si>
  <si>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</si>
  <si>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</si>
  <si>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</si>
  <si>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</si>
  <si>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</si>
  <si>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</si>
  <si>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</si>
  <si>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</si>
  <si>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</si>
  <si>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</si>
  <si>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</si>
  <si>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</si>
  <si>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</si>
  <si>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</si>
  <si>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</si>
  <si>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</si>
  <si>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</si>
  <si>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</si>
  <si>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</si>
  <si>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</si>
  <si>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</si>
  <si>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</si>
  <si>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</si>
  <si>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</si>
  <si>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</si>
  <si>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</si>
  <si>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</si>
  <si>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</si>
  <si>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</si>
  <si>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</si>
  <si>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</si>
  <si>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</si>
  <si>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</si>
  <si>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</si>
  <si>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</si>
  <si>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</si>
  <si>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</si>
  <si>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</si>
  <si>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</si>
  <si>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</si>
  <si>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</si>
  <si>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</si>
  <si>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</si>
  <si>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</si>
  <si>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</si>
  <si>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</si>
  <si>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</si>
  <si>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</si>
  <si>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</si>
  <si>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</si>
  <si>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</si>
  <si>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</si>
  <si>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</si>
  <si>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</si>
  <si>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</si>
  <si>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</si>
  <si>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</si>
  <si>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</si>
  <si>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</si>
  <si>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</si>
  <si>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</si>
  <si>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</si>
  <si>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</si>
  <si>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</si>
  <si>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</si>
  <si>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</si>
  <si>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</si>
  <si>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</si>
  <si>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</si>
  <si>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</si>
  <si>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</si>
  <si>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</si>
  <si>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</si>
  <si>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</si>
  <si>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</si>
  <si>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</si>
  <si>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</si>
  <si>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</si>
  <si>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</si>
  <si>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</si>
  <si>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</si>
  <si>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</si>
  <si>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</si>
  <si>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</si>
  <si>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</si>
  <si>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</si>
  <si>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</si>
  <si>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</si>
  <si>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</si>
  <si>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</si>
  <si>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</si>
  <si>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</si>
  <si>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</si>
  <si>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</si>
  <si>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</si>
  <si>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</si>
  <si>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</si>
  <si>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</si>
  <si>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</si>
  <si>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</si>
  <si>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</si>
  <si>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</si>
  <si>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</si>
  <si>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</si>
  <si>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</si>
  <si>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</si>
  <si>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</si>
  <si>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</si>
  <si>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</si>
  <si>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</si>
  <si>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</si>
  <si>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</si>
  <si>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</si>
  <si>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</si>
  <si>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</si>
  <si>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</si>
  <si>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</si>
  <si>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</si>
  <si>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</si>
  <si>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</si>
  <si>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</si>
  <si>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</si>
  <si>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</si>
  <si>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</si>
  <si>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</si>
  <si>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</si>
  <si>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</si>
  <si>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</si>
  <si>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</si>
  <si>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</si>
  <si>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</si>
  <si>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</si>
  <si>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</si>
  <si>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</si>
  <si>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</si>
  <si>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</si>
  <si>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</si>
  <si>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</si>
  <si>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</si>
  <si>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</si>
  <si>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</si>
  <si>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</si>
  <si>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</si>
  <si>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</si>
  <si>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</si>
  <si>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</si>
  <si>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</si>
  <si>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</si>
  <si>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</si>
  <si>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</si>
  <si>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</si>
  <si>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</si>
  <si>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</si>
  <si>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</si>
  <si>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</si>
  <si>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</si>
  <si>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</si>
  <si>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</si>
  <si>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</si>
  <si>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</si>
  <si>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</si>
  <si>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</si>
  <si>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</si>
  <si>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</si>
  <si>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</si>
  <si>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</si>
  <si>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</si>
  <si>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</si>
  <si>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</si>
  <si>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</si>
  <si>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</si>
  <si>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</si>
  <si>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</si>
  <si>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</si>
  <si>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</si>
  <si>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</si>
  <si>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</si>
  <si>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</si>
  <si>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</si>
  <si>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</si>
  <si>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</si>
  <si>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</si>
  <si>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</si>
  <si>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</si>
  <si>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</si>
  <si>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</si>
  <si>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</si>
  <si>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</si>
  <si>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</si>
  <si>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</si>
  <si>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</si>
  <si>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</si>
  <si>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</si>
  <si>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</si>
  <si>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</si>
  <si>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</si>
  <si>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</si>
  <si>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</si>
  <si>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</si>
  <si>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</si>
  <si>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</si>
  <si>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</si>
  <si>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</si>
  <si>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</si>
  <si>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</si>
  <si>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</si>
  <si>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</si>
  <si>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</si>
  <si>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</si>
  <si>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</si>
  <si>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</si>
  <si>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</si>
  <si>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</si>
  <si>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</si>
  <si>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</si>
  <si>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</si>
  <si>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</si>
  <si>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</si>
  <si>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</si>
  <si>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</si>
  <si>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</si>
  <si>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</si>
  <si>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</si>
  <si>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</si>
  <si>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</si>
  <si>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</si>
  <si>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</si>
  <si>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</si>
  <si>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</si>
  <si>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</si>
  <si>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</si>
  <si>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</si>
  <si>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</si>
  <si>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</si>
  <si>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</si>
  <si>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</si>
  <si>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</si>
  <si>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</si>
  <si>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</si>
  <si>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</si>
  <si>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</si>
  <si>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</si>
  <si>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</si>
  <si>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</si>
  <si>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</si>
  <si>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</si>
  <si>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</si>
  <si>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</si>
  <si>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</si>
  <si>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</si>
  <si>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</si>
  <si>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</si>
  <si>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</si>
  <si>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</si>
  <si>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</si>
  <si>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</si>
  <si>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</si>
  <si>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</si>
  <si>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</si>
  <si>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</si>
  <si>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</si>
  <si>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</si>
  <si>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</si>
  <si>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</si>
  <si>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</si>
  <si>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</si>
  <si>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</si>
  <si>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</si>
  <si>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</si>
  <si>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</si>
  <si>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</si>
  <si>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</si>
  <si>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</si>
  <si>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</si>
  <si>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</si>
  <si>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</si>
  <si>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</si>
  <si>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</si>
  <si>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</si>
  <si>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</si>
  <si>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</si>
  <si>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</si>
  <si>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</si>
  <si>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</si>
  <si>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</si>
  <si>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</si>
  <si>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</si>
  <si>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</si>
  <si>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</si>
  <si>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</si>
  <si>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</si>
  <si>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</si>
  <si>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</si>
  <si>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</si>
  <si>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</si>
  <si>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</si>
  <si>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</si>
  <si>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</si>
  <si>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</si>
  <si>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</si>
  <si>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</si>
  <si>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</si>
  <si>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</si>
  <si>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</si>
  <si>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</si>
  <si>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</si>
  <si>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</si>
  <si>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</si>
  <si>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</si>
  <si>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</si>
  <si>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</si>
  <si>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</si>
  <si>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</si>
  <si>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</si>
  <si>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</si>
  <si>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</si>
  <si>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</si>
  <si>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</si>
  <si>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</si>
  <si>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</si>
  <si>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</si>
  <si>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</si>
  <si>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</si>
  <si>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</si>
  <si>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</si>
  <si>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</si>
  <si>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</si>
  <si>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</si>
  <si>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</si>
  <si>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</si>
  <si>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</si>
  <si>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</si>
  <si>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</si>
  <si>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</si>
  <si>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</si>
  <si>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</si>
  <si>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</si>
  <si>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</si>
  <si>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</si>
  <si>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</si>
  <si>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</si>
  <si>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</si>
  <si>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</si>
  <si>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</si>
  <si>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</si>
  <si>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</si>
  <si>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</si>
  <si>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</si>
  <si>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</si>
  <si>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</si>
  <si>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</si>
  <si>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</si>
  <si>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</si>
  <si>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</si>
  <si>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</si>
  <si>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</si>
  <si>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</si>
  <si>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</si>
  <si>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</si>
  <si>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</si>
  <si>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</si>
  <si>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</si>
  <si>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</si>
  <si>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</si>
  <si>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</si>
  <si>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</si>
  <si>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</si>
  <si>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</si>
  <si>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</si>
  <si>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</si>
  <si>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</si>
  <si>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</si>
  <si>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</si>
  <si>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</si>
  <si>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</si>
  <si>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</si>
  <si>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</si>
  <si>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</si>
  <si>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</si>
  <si>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</si>
  <si>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</si>
  <si>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</si>
  <si>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</si>
  <si>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</si>
  <si>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</si>
  <si>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</si>
  <si>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</si>
  <si>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</si>
  <si>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</si>
  <si>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</si>
  <si>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</si>
  <si>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</si>
  <si>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</si>
  <si>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</si>
  <si>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</si>
  <si>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</si>
  <si>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</si>
  <si>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</si>
  <si>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</si>
  <si>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</si>
  <si>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</si>
  <si>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</si>
  <si>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</si>
  <si>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</si>
  <si>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</si>
  <si>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</si>
  <si>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</si>
  <si>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</si>
  <si>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</si>
  <si>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</si>
  <si>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</si>
  <si>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</si>
  <si>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</si>
  <si>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</si>
  <si>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</si>
  <si>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</si>
  <si>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</si>
  <si>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</si>
  <si>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</si>
  <si>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</si>
  <si>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</si>
  <si>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</si>
  <si>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</si>
  <si>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</si>
  <si>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</si>
  <si>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</si>
  <si>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</si>
  <si>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</si>
  <si>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</si>
  <si>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</si>
  <si>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</si>
  <si>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</si>
  <si>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</si>
  <si>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</si>
  <si>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</si>
  <si>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</si>
  <si>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</si>
  <si>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</si>
  <si>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</si>
  <si>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</si>
  <si>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</si>
  <si>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</si>
  <si>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</si>
  <si>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</si>
  <si>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</si>
  <si>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</si>
  <si>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</si>
  <si>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</si>
  <si>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</si>
  <si>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</si>
  <si>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</si>
  <si>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</si>
  <si>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</si>
  <si>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</si>
  <si>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</si>
  <si>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</si>
  <si>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</si>
  <si>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</si>
  <si>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</si>
  <si>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</si>
  <si>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</si>
  <si>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</si>
  <si>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</si>
  <si>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</si>
  <si>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</si>
  <si>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</si>
  <si>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</si>
  <si>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</si>
  <si>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</si>
  <si>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</si>
  <si>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</si>
  <si>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</si>
  <si>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</si>
  <si>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</si>
  <si>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</si>
  <si>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</si>
  <si>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</si>
  <si>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</si>
  <si>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</si>
  <si>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</si>
  <si>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</si>
  <si>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</si>
  <si>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</si>
  <si>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</si>
  <si>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</si>
  <si>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</si>
  <si>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</si>
  <si>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</si>
  <si>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</si>
  <si>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</si>
  <si>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</si>
  <si>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</si>
  <si>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</si>
  <si>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</si>
  <si>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</si>
  <si>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</si>
  <si>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</si>
  <si>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</si>
  <si>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</si>
  <si>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</si>
  <si>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</si>
  <si>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</si>
  <si>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</si>
  <si>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</si>
  <si>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</si>
  <si>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</si>
  <si>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</si>
  <si>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</si>
  <si>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</si>
  <si>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</si>
  <si>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</si>
  <si>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</si>
  <si>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</si>
  <si>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</si>
  <si>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</si>
  <si>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</si>
  <si>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</si>
  <si>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</si>
  <si>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</si>
  <si>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</si>
  <si>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</si>
  <si>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</si>
  <si>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</si>
  <si>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</si>
  <si>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</si>
  <si>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</si>
  <si>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</si>
  <si>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</si>
  <si>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</si>
  <si>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</si>
  <si>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</si>
  <si>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</si>
  <si>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</si>
  <si>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</si>
  <si>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</si>
  <si>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</si>
  <si>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</si>
  <si>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</si>
  <si>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</si>
  <si>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</si>
  <si>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</si>
  <si>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</si>
  <si>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</si>
  <si>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</si>
  <si>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</si>
  <si>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</si>
  <si>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</si>
  <si>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</si>
  <si>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</si>
  <si>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</si>
  <si>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</si>
  <si>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</si>
  <si>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</si>
  <si>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</si>
  <si>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</si>
  <si>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</si>
  <si>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</si>
  <si>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</si>
  <si>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</si>
  <si>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</si>
  <si>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</si>
  <si>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</si>
  <si>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</si>
  <si>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</si>
  <si>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</si>
  <si>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</si>
  <si>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</si>
  <si>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</si>
  <si>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</si>
  <si>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</si>
  <si>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</si>
  <si>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</si>
  <si>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</si>
  <si>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</si>
  <si>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</si>
  <si>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</si>
  <si>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</si>
  <si>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</si>
  <si>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</si>
  <si>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</si>
  <si>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</si>
  <si>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</si>
  <si>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</si>
  <si>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</si>
  <si>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</si>
  <si>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</si>
  <si>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</si>
  <si>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</si>
  <si>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</si>
  <si>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</si>
  <si>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</si>
  <si>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</si>
  <si>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</si>
  <si>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</si>
  <si>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</si>
  <si>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</si>
  <si>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</si>
  <si>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</si>
  <si>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</si>
  <si>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</si>
  <si>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</si>
  <si>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</si>
  <si>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</si>
  <si>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</si>
  <si>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</si>
  <si>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</si>
  <si>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</si>
  <si>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</si>
  <si>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</si>
  <si>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</si>
  <si>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</si>
  <si>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</si>
  <si>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</si>
  <si>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</si>
  <si>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</si>
  <si>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</si>
  <si>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</si>
  <si>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</si>
  <si>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</si>
  <si>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</si>
  <si>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</si>
  <si>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</si>
  <si>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</si>
  <si>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</si>
  <si>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</si>
  <si>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</si>
  <si>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</si>
  <si>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</si>
  <si>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</si>
  <si>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</si>
  <si>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</si>
  <si>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</si>
  <si>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</si>
  <si>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</si>
  <si>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</si>
  <si>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</si>
  <si>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</si>
  <si>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</si>
  <si>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</si>
  <si>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</si>
  <si>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</si>
  <si>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</si>
  <si>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</si>
  <si>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</si>
  <si>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</si>
  <si>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</si>
  <si>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</si>
  <si>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</si>
  <si>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</si>
  <si>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</si>
  <si>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</si>
  <si>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</si>
  <si>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</si>
  <si>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</si>
  <si>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</si>
  <si>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</si>
  <si>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</si>
  <si>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</si>
  <si>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</si>
  <si>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</si>
  <si>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</si>
  <si>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</si>
  <si>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</si>
  <si>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</si>
  <si>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</si>
  <si>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</si>
  <si>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</si>
  <si>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</si>
  <si>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</si>
  <si>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</si>
  <si>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</si>
  <si>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</si>
  <si>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</si>
  <si>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</si>
  <si>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</si>
  <si>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</si>
  <si>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</si>
  <si>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</si>
  <si>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</si>
  <si>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</si>
  <si>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</si>
  <si>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</si>
  <si>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</si>
  <si>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</si>
  <si>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</si>
  <si>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</si>
  <si>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</si>
  <si>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</si>
  <si>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</si>
  <si>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</si>
  <si>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</si>
  <si>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</si>
  <si>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</si>
  <si>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</si>
  <si>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</si>
  <si>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</si>
  <si>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</si>
  <si>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</si>
  <si>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</si>
  <si>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</si>
  <si>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</si>
  <si>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</si>
  <si>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</si>
  <si>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</si>
  <si>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</si>
  <si>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</si>
  <si>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</si>
  <si>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</si>
  <si>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</si>
  <si>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</si>
  <si>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</si>
  <si>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</si>
  <si>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</si>
  <si>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</si>
  <si>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</si>
  <si>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</si>
  <si>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</si>
  <si>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</si>
  <si>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</si>
  <si>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</si>
  <si>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</si>
  <si>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</si>
  <si>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</si>
  <si>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</si>
  <si>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</si>
  <si>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</si>
  <si>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</si>
  <si>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</si>
  <si>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</si>
  <si>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</si>
  <si>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</si>
  <si>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</si>
  <si>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</si>
  <si>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</si>
  <si>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</si>
  <si>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</si>
  <si>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</si>
  <si>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</si>
  <si>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</si>
  <si>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</si>
  <si>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</si>
  <si>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</si>
  <si>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</si>
  <si>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</si>
  <si>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</si>
  <si>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</si>
  <si>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</si>
  <si>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</si>
  <si>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</si>
  <si>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</si>
  <si>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</si>
  <si>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</si>
  <si>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</si>
  <si>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</si>
  <si>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</si>
  <si>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</si>
  <si>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</si>
  <si>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</si>
  <si>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</si>
  <si>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</si>
  <si>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</si>
  <si>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</si>
  <si>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</si>
  <si>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</si>
  <si>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</si>
  <si>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</si>
  <si>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</si>
  <si>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</si>
  <si>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</si>
  <si>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</si>
  <si>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</si>
  <si>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</si>
  <si>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</si>
  <si>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</si>
  <si>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</si>
  <si>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</si>
  <si>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</si>
  <si>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</si>
  <si>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</si>
  <si>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</si>
  <si>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</si>
  <si>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</si>
  <si>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</si>
  <si>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</si>
  <si>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</si>
  <si>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</si>
  <si>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</si>
  <si>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</si>
  <si>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</si>
  <si>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</si>
  <si>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</si>
  <si>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</si>
  <si>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</si>
  <si>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</si>
  <si>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</si>
  <si>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</si>
  <si>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</si>
  <si>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</si>
  <si>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</si>
  <si>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</si>
  <si>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</si>
  <si>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</si>
  <si>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</si>
  <si>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</si>
  <si>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</si>
  <si>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</si>
  <si>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</si>
  <si>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</si>
  <si>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</si>
  <si>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</si>
  <si>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</si>
  <si>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</si>
  <si>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</si>
  <si>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</si>
  <si>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</si>
  <si>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</si>
  <si>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</si>
  <si>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</si>
  <si>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</si>
  <si>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</si>
  <si>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</si>
  <si>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</si>
  <si>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</si>
  <si>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</si>
  <si>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</si>
  <si>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</si>
  <si>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</si>
  <si>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</si>
  <si>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</si>
  <si>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</si>
  <si>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</si>
  <si>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</si>
  <si>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</si>
  <si>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</si>
  <si>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</si>
  <si>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</si>
  <si>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</si>
  <si>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</si>
  <si>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</si>
  <si>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</si>
  <si>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</si>
  <si>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</si>
  <si>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</si>
  <si>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</si>
  <si>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</si>
  <si>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</si>
  <si>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</si>
  <si>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</si>
  <si>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</si>
  <si>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</si>
  <si>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</si>
  <si>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</si>
  <si>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</si>
  <si>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</si>
  <si>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</si>
  <si>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</si>
  <si>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</si>
  <si>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</si>
  <si>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</si>
  <si>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</si>
  <si>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</si>
  <si>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</si>
  <si>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</si>
  <si>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</si>
  <si>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</si>
  <si>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</si>
  <si>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</si>
  <si>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</si>
  <si>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</si>
  <si>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</si>
  <si>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</si>
  <si>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</si>
  <si>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</si>
  <si>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</si>
  <si>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</si>
  <si>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</si>
  <si>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</si>
  <si>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</si>
  <si>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</si>
  <si>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</si>
  <si>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</si>
  <si>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</si>
  <si>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</si>
  <si>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</si>
  <si>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</si>
  <si>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</si>
  <si>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</si>
  <si>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</si>
  <si>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</si>
  <si>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</si>
  <si>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</si>
  <si>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</si>
  <si>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</si>
  <si>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</si>
  <si>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</si>
  <si>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</si>
  <si>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</si>
  <si>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</si>
  <si>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</si>
  <si>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</si>
  <si>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</si>
  <si>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</si>
  <si>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</si>
  <si>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</si>
  <si>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</si>
  <si>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</si>
  <si>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</si>
  <si>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</si>
  <si>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</si>
  <si>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</si>
  <si>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</si>
  <si>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</si>
  <si>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</si>
  <si>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</si>
  <si>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</si>
  <si>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</si>
  <si>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</si>
  <si>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</si>
  <si>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</si>
  <si>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</si>
  <si>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</si>
  <si>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</si>
  <si>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</si>
  <si>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</si>
  <si>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</si>
  <si>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</si>
  <si>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</si>
  <si>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</si>
  <si>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</si>
  <si>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</si>
  <si>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</si>
  <si>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</si>
  <si>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</si>
  <si>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</si>
  <si>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</si>
  <si>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</si>
  <si>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</si>
  <si>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</si>
  <si>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</si>
  <si>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</si>
  <si>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</si>
  <si>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</si>
  <si>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</si>
  <si>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</si>
  <si>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</si>
  <si>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</si>
  <si>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</si>
  <si>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</si>
  <si>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</si>
  <si>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</si>
  <si>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</si>
  <si>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</si>
  <si>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</si>
  <si>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</si>
  <si>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</si>
  <si>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</si>
  <si>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</si>
  <si>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</si>
  <si>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</si>
  <si>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</si>
  <si>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</si>
  <si>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</si>
  <si>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</si>
  <si>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</si>
  <si>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</si>
  <si>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</si>
  <si>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</si>
  <si>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</si>
  <si>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</si>
  <si>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</si>
  <si>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</si>
  <si>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</si>
  <si>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</si>
  <si>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</si>
  <si>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</si>
  <si>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</si>
  <si>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</si>
  <si>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</si>
  <si>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</si>
  <si>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</si>
  <si>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</si>
  <si>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</si>
  <si>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</si>
  <si>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</si>
  <si>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</si>
  <si>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</si>
  <si>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</si>
  <si>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</si>
  <si>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</si>
  <si>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</si>
  <si>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</si>
  <si>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</si>
  <si>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</si>
  <si>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</si>
  <si>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</si>
  <si>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</si>
  <si>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</si>
  <si>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</si>
  <si>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</si>
  <si>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</si>
  <si>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</si>
  <si>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</si>
  <si>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</si>
  <si>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</si>
  <si>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</si>
  <si>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</si>
  <si>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</si>
  <si>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</si>
  <si>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</si>
  <si>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</si>
  <si>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</si>
  <si>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</si>
  <si>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</si>
  <si>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</si>
  <si>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</si>
  <si>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</si>
  <si>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</si>
  <si>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</si>
  <si>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</si>
  <si>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</si>
  <si>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</si>
  <si>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</si>
  <si>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</si>
  <si>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</si>
  <si>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</si>
  <si>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</si>
  <si>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</si>
  <si>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</si>
  <si>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</si>
  <si>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</si>
  <si>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</si>
  <si>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</si>
  <si>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</si>
  <si>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</si>
  <si>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</si>
  <si>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</si>
  <si>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</si>
  <si>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</si>
  <si>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</si>
  <si>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</si>
  <si>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</si>
  <si>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</si>
  <si>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</si>
  <si>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</si>
  <si>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</si>
  <si>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</si>
  <si>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</si>
  <si>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</si>
  <si>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</si>
  <si>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</si>
  <si>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</si>
  <si>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</si>
  <si>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</si>
  <si>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</si>
  <si>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</si>
  <si>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</si>
  <si>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</si>
  <si>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</si>
  <si>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</si>
  <si>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</si>
  <si>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</si>
  <si>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</si>
  <si>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</si>
  <si>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</si>
  <si>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</si>
  <si>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</si>
  <si>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</si>
  <si>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</si>
  <si>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</si>
  <si>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</si>
  <si>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</si>
  <si>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</si>
  <si>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</si>
  <si>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</si>
  <si>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</si>
  <si>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</si>
  <si>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</si>
  <si>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</si>
  <si>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</si>
  <si>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</si>
  <si>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</si>
  <si>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</si>
  <si>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</si>
  <si>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</si>
  <si>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</si>
  <si>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</si>
  <si>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</si>
  <si>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</si>
  <si>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</si>
  <si>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</si>
  <si>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</si>
  <si>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</si>
  <si>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</si>
  <si>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</si>
  <si>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</si>
  <si>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</si>
  <si>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</si>
  <si>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</si>
  <si>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</si>
  <si>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</si>
  <si>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</si>
  <si>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</si>
  <si>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</si>
  <si>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</si>
  <si>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</si>
  <si>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</si>
  <si>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</si>
  <si>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</si>
  <si>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</si>
  <si>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</si>
  <si>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</si>
  <si>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</si>
  <si>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</si>
  <si>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</si>
  <si>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</si>
  <si>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</si>
  <si>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</si>
  <si>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</si>
  <si>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</si>
  <si>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</si>
  <si>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</si>
  <si>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</si>
  <si>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</si>
  <si>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</si>
  <si>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</si>
  <si>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</si>
  <si>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</si>
  <si>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</si>
  <si>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</si>
  <si>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</si>
  <si>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</si>
  <si>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</si>
  <si>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</si>
  <si>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</si>
  <si>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</si>
  <si>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</si>
  <si>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</si>
  <si>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</si>
  <si>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</si>
  <si>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</si>
  <si>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</si>
  <si>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</si>
  <si>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</si>
  <si>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</si>
  <si>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</si>
  <si>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</si>
  <si>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</si>
  <si>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</si>
  <si>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</si>
  <si>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</si>
  <si>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</si>
  <si>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</si>
  <si>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</si>
  <si>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</si>
  <si>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</si>
  <si>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</si>
  <si>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</si>
  <si>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</si>
  <si>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</si>
  <si>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</si>
  <si>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</si>
  <si>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</si>
  <si>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</si>
  <si>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</si>
  <si>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</si>
  <si>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</si>
  <si>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</si>
  <si>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</si>
  <si>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</si>
  <si>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</si>
  <si>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</si>
  <si>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</si>
  <si>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</si>
  <si>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</si>
  <si>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</si>
  <si>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</si>
  <si>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</si>
  <si>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</si>
  <si>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</si>
  <si>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</si>
  <si>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</si>
  <si>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</si>
  <si>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</si>
  <si>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</si>
  <si>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</si>
  <si>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</si>
  <si>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</si>
  <si>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</si>
  <si>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</si>
  <si>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</si>
  <si>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</si>
  <si>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</si>
  <si>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</si>
  <si>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</si>
  <si>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</si>
  <si>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</si>
  <si>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</si>
  <si>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</si>
  <si>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</si>
  <si>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</si>
  <si>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</si>
  <si>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</si>
  <si>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</si>
  <si>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</si>
  <si>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</si>
  <si>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</si>
  <si>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</si>
  <si>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</si>
  <si>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</si>
  <si>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</si>
  <si>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</si>
  <si>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</si>
  <si>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</si>
  <si>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</si>
  <si>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</si>
  <si>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</si>
  <si>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</si>
  <si>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</si>
  <si>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</si>
  <si>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</si>
  <si>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</si>
  <si>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</si>
  <si>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</si>
  <si>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</si>
  <si>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</si>
  <si>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</si>
  <si>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</si>
  <si>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</si>
  <si>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</si>
  <si>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</si>
  <si>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</si>
  <si>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</si>
  <si>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</si>
  <si>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</si>
  <si>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</si>
  <si>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</si>
  <si>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</si>
  <si>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</si>
  <si>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</si>
  <si>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</si>
  <si>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</si>
  <si>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</si>
  <si>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</si>
  <si>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</si>
  <si>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</si>
  <si>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</si>
  <si>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</si>
  <si>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</si>
  <si>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</si>
  <si>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</si>
  <si>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</si>
  <si>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</si>
  <si>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</si>
  <si>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</si>
  <si>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</si>
  <si>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</si>
  <si>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</si>
  <si>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</si>
  <si>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</si>
  <si>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</si>
  <si>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</si>
  <si>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</si>
  <si>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</si>
  <si>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</si>
  <si>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</si>
  <si>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</si>
  <si>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</si>
  <si>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</si>
  <si>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</si>
  <si>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</si>
  <si>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</si>
  <si>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</si>
  <si>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</si>
  <si>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</si>
  <si>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</si>
  <si>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</si>
  <si>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</si>
  <si>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</si>
  <si>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</si>
  <si>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</si>
  <si>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</si>
  <si>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</si>
  <si>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</si>
  <si>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</si>
  <si>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</si>
  <si>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</si>
  <si>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</si>
  <si>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</si>
  <si>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</si>
  <si>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</si>
  <si>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</si>
  <si>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</si>
  <si>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</si>
  <si>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</si>
  <si>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</si>
  <si>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</si>
  <si>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</si>
  <si>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</si>
  <si>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</si>
  <si>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</si>
  <si>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</si>
  <si>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</si>
  <si>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</si>
  <si>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</si>
  <si>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</si>
  <si>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</si>
  <si>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</si>
  <si>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</si>
  <si>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</si>
  <si>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</si>
  <si>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</si>
  <si>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</si>
  <si>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</si>
  <si>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</si>
  <si>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</si>
  <si>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</si>
  <si>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</si>
  <si>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</si>
  <si>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</si>
  <si>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</si>
  <si>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</si>
  <si>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</si>
  <si>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</si>
  <si>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</si>
  <si>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</si>
  <si>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</si>
  <si>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</si>
  <si>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</si>
  <si>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</si>
  <si>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</si>
  <si>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</si>
  <si>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</si>
  <si>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</si>
  <si>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</si>
  <si>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</si>
  <si>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</si>
  <si>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</si>
  <si>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</si>
  <si>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</si>
  <si>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</si>
  <si>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</si>
  <si>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</si>
  <si>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</si>
  <si>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</si>
  <si>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</si>
  <si>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</si>
  <si>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</si>
  <si>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</si>
  <si>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</si>
  <si>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</si>
  <si>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</si>
  <si>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</si>
  <si>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</si>
  <si>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</si>
  <si>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</si>
  <si>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</si>
  <si>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</si>
  <si>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</si>
  <si>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</si>
  <si>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</si>
  <si>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</si>
  <si>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</si>
  <si>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</si>
  <si>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</si>
  <si>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</si>
  <si>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</si>
  <si>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</si>
  <si>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</si>
  <si>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</si>
  <si>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</si>
  <si>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</si>
  <si>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</si>
  <si>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</si>
  <si>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</si>
  <si>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</si>
  <si>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</si>
  <si>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</si>
  <si>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</si>
  <si>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</si>
  <si>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</si>
  <si>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</si>
  <si>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</si>
  <si>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</si>
  <si>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</si>
  <si>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</si>
  <si>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</si>
  <si>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</si>
  <si>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</si>
  <si>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</si>
  <si>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</si>
  <si>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</si>
  <si>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</si>
  <si>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</si>
  <si>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</si>
  <si>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</si>
  <si>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</si>
  <si>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</si>
  <si>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</si>
  <si>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</si>
  <si>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</si>
  <si>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</si>
  <si>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</si>
  <si>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</si>
  <si>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</si>
  <si>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</si>
  <si>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</si>
  <si>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</si>
  <si>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</si>
  <si>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</si>
  <si>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</si>
  <si>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</si>
  <si>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</si>
  <si>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</si>
  <si>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</si>
  <si>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</si>
  <si>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</si>
  <si>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</si>
  <si>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</si>
  <si>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</si>
  <si>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</si>
  <si>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</si>
  <si>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</si>
  <si>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</si>
  <si>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</si>
  <si>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</si>
  <si>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</si>
  <si>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</si>
  <si>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</si>
  <si>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</si>
  <si>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</si>
  <si>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</si>
  <si>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</si>
  <si>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</si>
  <si>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</si>
  <si>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</si>
  <si>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</si>
  <si>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</si>
  <si>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</si>
  <si>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</si>
  <si>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</si>
  <si>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</si>
  <si>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</si>
  <si>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</si>
  <si>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</si>
  <si>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</si>
  <si>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</si>
  <si>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</si>
  <si>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</si>
  <si>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</si>
  <si>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</si>
  <si>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</si>
  <si>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</si>
  <si>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</si>
  <si>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</si>
  <si>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</si>
  <si>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</si>
  <si>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</si>
  <si>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</si>
  <si>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</si>
  <si>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</si>
  <si>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</si>
  <si>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</si>
  <si>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</si>
  <si>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</si>
  <si>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</si>
  <si>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</si>
  <si>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</si>
  <si>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</si>
  <si>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</si>
  <si>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</si>
  <si>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</si>
  <si>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</si>
  <si>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</si>
  <si>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</si>
  <si>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</si>
  <si>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</si>
  <si>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</si>
  <si>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</si>
  <si>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</si>
  <si>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</si>
  <si>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</si>
  <si>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</si>
  <si>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</si>
  <si>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</si>
  <si>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</si>
  <si>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</si>
  <si>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</si>
  <si>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</si>
  <si>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</si>
  <si>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</si>
  <si>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</si>
  <si>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</si>
  <si>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</si>
  <si>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</si>
  <si>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</si>
  <si>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</si>
  <si>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</si>
  <si>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</si>
  <si>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</si>
  <si>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</si>
  <si>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</si>
  <si>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</si>
  <si>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</si>
  <si>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</si>
  <si>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</si>
  <si>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</si>
  <si>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</si>
  <si>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</si>
  <si>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</si>
  <si>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</si>
  <si>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</si>
  <si>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</si>
  <si>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</si>
  <si>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</si>
  <si>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</si>
  <si>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</si>
  <si>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</si>
  <si>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</si>
  <si>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</si>
  <si>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</si>
  <si>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</si>
  <si>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</si>
  <si>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</si>
  <si>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</si>
  <si>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</si>
  <si>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</si>
  <si>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</si>
  <si>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</si>
  <si>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</si>
  <si>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</si>
  <si>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</si>
  <si>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</si>
  <si>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</si>
  <si>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</si>
  <si>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</si>
  <si>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</si>
  <si>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</si>
  <si>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</si>
  <si>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</si>
  <si>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</si>
  <si>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</si>
  <si>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</si>
  <si>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</si>
  <si>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</si>
  <si>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</si>
  <si>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</si>
  <si>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</si>
  <si>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</si>
  <si>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</si>
  <si>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</si>
  <si>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</si>
  <si>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</si>
  <si>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</si>
  <si>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</si>
  <si>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</si>
  <si>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</si>
  <si>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</si>
  <si>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</si>
  <si>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</si>
  <si>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</si>
  <si>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</si>
  <si>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</si>
  <si>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</si>
  <si>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</si>
  <si>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</si>
  <si>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</si>
  <si>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</si>
  <si>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</si>
  <si>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</si>
  <si>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</si>
  <si>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</si>
  <si>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</si>
  <si>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</si>
  <si>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</si>
  <si>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</si>
  <si>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</si>
  <si>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</si>
  <si>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</si>
  <si>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</si>
  <si>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</si>
  <si>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</si>
  <si>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</si>
  <si>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</si>
  <si>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</si>
  <si>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</si>
  <si>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</si>
  <si>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</si>
  <si>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</si>
  <si>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</si>
  <si>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</si>
  <si>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</si>
  <si>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</si>
  <si>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</si>
  <si>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</si>
  <si>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</si>
  <si>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</si>
  <si>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</si>
  <si>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</si>
  <si>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</si>
  <si>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</si>
  <si>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</si>
  <si>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</si>
  <si>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</si>
  <si>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</si>
  <si>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</si>
  <si>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</si>
  <si>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</si>
  <si>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</si>
  <si>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</si>
  <si>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</si>
  <si>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</si>
  <si>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</si>
  <si>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</si>
  <si>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</si>
  <si>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</si>
  <si>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</si>
  <si>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</si>
  <si>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</si>
  <si>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</si>
  <si>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</si>
  <si>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</si>
  <si>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</si>
  <si>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</si>
  <si>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</si>
  <si>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</si>
  <si>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</si>
  <si>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</si>
  <si>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</si>
  <si>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</si>
  <si>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</si>
  <si>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</si>
  <si>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</si>
  <si>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</si>
  <si>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</si>
  <si>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</si>
  <si>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</si>
  <si>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</si>
  <si>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</si>
  <si>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</si>
  <si>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</si>
  <si>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</si>
  <si>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</si>
  <si>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</si>
  <si>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</si>
  <si>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</si>
  <si>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</si>
  <si>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</si>
  <si>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</si>
  <si>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</si>
  <si>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</si>
  <si>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</si>
  <si>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</si>
  <si>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</si>
  <si>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</si>
  <si>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</si>
  <si>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</si>
  <si>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</si>
  <si>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</si>
  <si>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</si>
  <si>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</si>
  <si>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</si>
  <si>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</si>
  <si>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</si>
  <si>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</si>
  <si>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</si>
  <si>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</si>
  <si>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</si>
  <si>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</si>
  <si>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</si>
  <si>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</si>
  <si>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</si>
  <si>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</si>
  <si>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</si>
  <si>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</si>
  <si>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</si>
  <si>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</si>
  <si>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</si>
  <si>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</si>
  <si>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</si>
  <si>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</si>
  <si>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</si>
  <si>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</si>
  <si>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</si>
  <si>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</si>
  <si>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</si>
  <si>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</si>
  <si>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</si>
  <si>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</si>
  <si>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</si>
  <si>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</si>
  <si>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</si>
  <si>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</si>
  <si>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</si>
  <si>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</si>
  <si>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</si>
  <si>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</si>
  <si>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</si>
  <si>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</si>
  <si>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</si>
  <si>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</si>
  <si>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</si>
  <si>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</si>
  <si>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</si>
  <si>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</si>
  <si>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</si>
  <si>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</si>
  <si>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</si>
  <si>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</si>
  <si>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</si>
  <si>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</si>
  <si>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</si>
  <si>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</si>
  <si>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</si>
  <si>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</si>
  <si>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</si>
  <si>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</si>
  <si>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</si>
  <si>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</si>
  <si>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</si>
  <si>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</si>
  <si>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</si>
  <si>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</si>
  <si>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</si>
  <si>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</si>
  <si>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</si>
  <si>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</si>
  <si>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</si>
  <si>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</si>
  <si>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</si>
  <si>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</si>
  <si>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</si>
  <si>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</si>
  <si>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</si>
  <si>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</si>
  <si>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</si>
  <si>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</si>
  <si>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</si>
  <si>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</si>
  <si>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</si>
  <si>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</si>
  <si>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</si>
  <si>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</si>
  <si>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</si>
  <si>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</si>
  <si>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</si>
  <si>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</si>
  <si>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</si>
  <si>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</si>
  <si>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</si>
  <si>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</si>
  <si>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</si>
  <si>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</si>
  <si>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</si>
  <si>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</si>
  <si>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</si>
  <si>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</si>
  <si>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</si>
  <si>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</si>
  <si>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</si>
  <si>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</si>
  <si>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</si>
  <si>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</si>
  <si>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</si>
  <si>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</si>
  <si>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</si>
  <si>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</si>
  <si>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</si>
  <si>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</si>
  <si>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</si>
  <si>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</si>
  <si>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</si>
  <si>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</si>
  <si>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</si>
  <si>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</si>
  <si>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</si>
  <si>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</si>
  <si>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</si>
  <si>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</si>
  <si>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</si>
  <si>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</si>
  <si>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</si>
  <si>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</si>
  <si>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</si>
  <si>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</si>
  <si>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</si>
  <si>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</si>
  <si>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</si>
  <si>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</si>
  <si>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</si>
  <si>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</si>
  <si>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</si>
  <si>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</si>
  <si>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</si>
  <si>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</si>
  <si>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</si>
  <si>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</si>
  <si>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</si>
  <si>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</si>
  <si>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</si>
  <si>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</si>
  <si>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</si>
  <si>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</si>
  <si>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</si>
  <si>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</si>
  <si>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</si>
  <si>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</si>
  <si>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</si>
  <si>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</si>
  <si>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</si>
  <si>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</si>
  <si>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</si>
  <si>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</si>
  <si>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</si>
  <si>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</si>
  <si>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</si>
  <si>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</si>
  <si>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</si>
  <si>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</si>
  <si>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</si>
  <si>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</si>
  <si>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</si>
  <si>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</si>
  <si>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</si>
  <si>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</si>
  <si>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</si>
  <si>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</si>
  <si>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</si>
  <si>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</si>
  <si>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</si>
  <si>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</si>
  <si>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</si>
  <si>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</si>
  <si>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</si>
  <si>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</si>
  <si>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</si>
  <si>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</si>
  <si>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</si>
  <si>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</si>
  <si>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</si>
  <si>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</si>
  <si>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</si>
  <si>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</si>
  <si>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</si>
  <si>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</si>
  <si>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</si>
  <si>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</si>
  <si>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</si>
  <si>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</si>
  <si>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</si>
  <si>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</si>
  <si>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</si>
  <si>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</si>
  <si>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</si>
  <si>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</si>
  <si>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</si>
  <si>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</si>
  <si>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</si>
  <si>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</si>
  <si>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</si>
  <si>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</si>
  <si>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</si>
  <si>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</si>
  <si>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</si>
  <si>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</si>
  <si>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</si>
  <si>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</si>
  <si>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</si>
  <si>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</si>
  <si>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</si>
  <si>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</si>
  <si>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</si>
  <si>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</si>
  <si>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</si>
  <si>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</si>
  <si>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</si>
  <si>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</si>
  <si>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</si>
  <si>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</si>
  <si>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</si>
  <si>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</si>
  <si>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</si>
  <si>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</si>
  <si>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</si>
  <si>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</si>
  <si>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</si>
  <si>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</si>
  <si>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</si>
  <si>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</si>
  <si>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</si>
  <si>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</si>
  <si>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</si>
  <si>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</si>
  <si>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</si>
  <si>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</si>
  <si>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</si>
  <si>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</si>
  <si>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</si>
  <si>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</si>
  <si>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</si>
  <si>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</si>
  <si>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</si>
  <si>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</si>
  <si>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</si>
  <si>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</si>
  <si>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</si>
  <si>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</si>
  <si>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</si>
  <si>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</si>
  <si>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</si>
  <si>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</si>
  <si>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</si>
  <si>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</si>
  <si>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</si>
  <si>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</si>
  <si>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</si>
  <si>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</si>
  <si>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</si>
  <si>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</si>
  <si>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</si>
  <si>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</si>
  <si>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</si>
  <si>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</si>
  <si>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</si>
  <si>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</si>
  <si>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</si>
  <si>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</si>
  <si>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</si>
  <si>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</si>
  <si>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</si>
  <si>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</si>
  <si>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</si>
  <si>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</si>
  <si>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</si>
  <si>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</si>
  <si>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</si>
  <si>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</si>
  <si>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</si>
  <si>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</si>
  <si>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</si>
  <si>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</si>
  <si>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</si>
  <si>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</si>
  <si>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</si>
  <si>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</si>
  <si>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</si>
  <si>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</si>
  <si>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</si>
  <si>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</si>
  <si>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</si>
  <si>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</si>
  <si>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</si>
  <si>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</si>
  <si>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</si>
  <si>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</si>
  <si>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</si>
  <si>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</si>
  <si>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</si>
  <si>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</si>
  <si>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</si>
  <si>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</si>
  <si>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</si>
  <si>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</si>
  <si>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</si>
  <si>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</si>
  <si>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</si>
  <si>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</si>
  <si>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</si>
  <si>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</si>
  <si>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</si>
  <si>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</si>
  <si>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</si>
  <si>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</si>
  <si>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</si>
  <si>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</si>
  <si>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</si>
  <si>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</si>
  <si>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</si>
  <si>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</si>
  <si>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</si>
  <si>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</si>
  <si>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</si>
  <si>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</si>
  <si>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</si>
  <si>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</si>
  <si>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</si>
  <si>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</si>
  <si>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</si>
  <si>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</si>
  <si>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</si>
  <si>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</si>
  <si>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</si>
  <si>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</si>
  <si>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</si>
  <si>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</si>
  <si>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</si>
  <si>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</si>
  <si>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</si>
  <si>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</si>
  <si>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</si>
  <si>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</si>
  <si>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</si>
  <si>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</si>
  <si>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</si>
  <si>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</si>
  <si>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</si>
  <si>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</si>
  <si>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</si>
  <si>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</si>
  <si>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</si>
  <si>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</si>
  <si>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</si>
  <si>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</si>
  <si>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</si>
  <si>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</si>
  <si>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</si>
  <si>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</si>
  <si>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</si>
  <si>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</si>
  <si>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</si>
  <si>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</si>
  <si>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</si>
  <si>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</si>
  <si>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</si>
  <si>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</si>
  <si>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</si>
  <si>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</si>
  <si>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</si>
  <si>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</si>
  <si>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</si>
  <si>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</si>
  <si>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</si>
  <si>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</si>
  <si>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</si>
  <si>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</si>
  <si>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</si>
  <si>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</si>
  <si>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</si>
  <si>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</si>
  <si>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</si>
  <si>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</si>
  <si>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</si>
  <si>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</si>
  <si>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</si>
  <si>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</si>
  <si>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</si>
  <si>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</si>
  <si>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</si>
  <si>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</si>
  <si>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</si>
  <si>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</si>
  <si>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</si>
  <si>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</si>
  <si>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</si>
  <si>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</si>
  <si>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</si>
  <si>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</si>
  <si>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</si>
  <si>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</si>
  <si>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</si>
  <si>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</si>
  <si>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</si>
  <si>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</si>
  <si>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</si>
  <si>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</si>
  <si>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</si>
  <si>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</si>
  <si>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</si>
  <si>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</si>
  <si>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</si>
  <si>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</si>
  <si>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</si>
  <si>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</si>
  <si>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</si>
  <si>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</si>
  <si>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</si>
  <si>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</si>
  <si>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</si>
  <si>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</si>
  <si>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</si>
  <si>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</si>
  <si>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</si>
  <si>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</si>
  <si>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</si>
  <si>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</si>
  <si>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</si>
  <si>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</si>
  <si>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</si>
  <si>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</si>
  <si>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</si>
  <si>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</si>
  <si>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</si>
  <si>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</si>
  <si>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</si>
  <si>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</si>
  <si>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</si>
  <si>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</si>
  <si>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</si>
  <si>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</si>
  <si>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</si>
  <si>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</si>
  <si>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</si>
  <si>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</si>
  <si>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</si>
  <si>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</si>
  <si>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</si>
  <si>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</si>
  <si>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</si>
  <si>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</si>
  <si>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</si>
  <si>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</si>
  <si>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</si>
  <si>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</si>
  <si>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</si>
  <si>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</si>
  <si>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</si>
  <si>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</si>
  <si>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</si>
  <si>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</si>
  <si>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</si>
  <si>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</si>
  <si>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</si>
  <si>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</si>
  <si>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</si>
  <si>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</si>
  <si>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</si>
  <si>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</si>
  <si>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</si>
  <si>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</si>
  <si>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</si>
  <si>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</si>
  <si>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</si>
  <si>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</si>
  <si>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</si>
  <si>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</si>
  <si>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</si>
  <si>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</si>
  <si>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</si>
  <si>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</si>
  <si>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</si>
  <si>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</si>
  <si>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</si>
  <si>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</si>
  <si>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</si>
  <si>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</si>
  <si>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</si>
  <si>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</si>
  <si>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</si>
  <si>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</si>
  <si>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</si>
  <si>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</si>
  <si>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</si>
  <si>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</si>
  <si>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</si>
  <si>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</si>
  <si>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</si>
  <si>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</si>
  <si>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</si>
  <si>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</si>
  <si>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</si>
  <si>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</si>
  <si>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</si>
  <si>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</si>
  <si>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</si>
  <si>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</si>
  <si>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</si>
  <si>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</si>
  <si>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</si>
  <si>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</si>
  <si>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</si>
  <si>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</si>
  <si>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</si>
  <si>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</si>
  <si>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</si>
  <si>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</si>
  <si>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</si>
  <si>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</si>
  <si>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</si>
  <si>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</si>
  <si>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</si>
  <si>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</si>
  <si>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</si>
  <si>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</si>
  <si>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</si>
  <si>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</si>
  <si>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</si>
  <si>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</si>
  <si>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</si>
  <si>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</si>
  <si>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</si>
  <si>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</si>
  <si>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</si>
  <si>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</si>
  <si>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</si>
  <si>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</si>
  <si>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</si>
  <si>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</si>
  <si>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</si>
  <si>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</si>
  <si>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</si>
  <si>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</si>
  <si>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</si>
  <si>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</si>
  <si>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</si>
  <si>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</si>
  <si>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</si>
  <si>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</si>
  <si>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</si>
  <si>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</si>
  <si>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</si>
  <si>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</si>
  <si>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</si>
  <si>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</si>
  <si>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</si>
  <si>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</si>
  <si>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</si>
  <si>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</si>
  <si>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</si>
  <si>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</si>
  <si>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</si>
  <si>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</si>
  <si>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</si>
  <si>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</si>
  <si>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</si>
  <si>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</si>
  <si>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</si>
  <si>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</si>
  <si>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</si>
  <si>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</si>
  <si>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</si>
  <si>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</si>
  <si>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</si>
  <si>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</si>
  <si>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</si>
  <si>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</si>
  <si>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</si>
  <si>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</si>
  <si>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</si>
  <si>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</si>
  <si>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</si>
  <si>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</si>
  <si>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</si>
  <si>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</si>
  <si>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</si>
  <si>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</si>
  <si>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</si>
  <si>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</si>
  <si>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</si>
  <si>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</si>
  <si>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</si>
  <si>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</si>
  <si>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</si>
  <si>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</si>
  <si>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</si>
  <si>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</si>
  <si>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</si>
  <si>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</si>
  <si>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</si>
  <si>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</si>
  <si>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</si>
  <si>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</si>
  <si>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</si>
  <si>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</si>
  <si>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</si>
  <si>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</si>
  <si>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</si>
  <si>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</si>
  <si>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</si>
  <si>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</si>
  <si>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</si>
  <si>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</si>
  <si>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</si>
  <si>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</si>
  <si>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</si>
  <si>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</si>
  <si>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</si>
  <si>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</si>
  <si>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</si>
  <si>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</si>
  <si>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</si>
  <si>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</si>
  <si>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</si>
  <si>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</si>
  <si>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</si>
  <si>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</si>
  <si>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</si>
  <si>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</si>
  <si>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</si>
  <si>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</si>
  <si>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</si>
  <si>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</si>
  <si>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</si>
  <si>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</si>
  <si>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</si>
  <si>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</si>
  <si>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</si>
  <si>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</si>
  <si>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</si>
  <si>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</si>
  <si>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</si>
  <si>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</si>
  <si>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</si>
  <si>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</si>
  <si>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</si>
  <si>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</si>
  <si>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</si>
  <si>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</si>
  <si>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</si>
  <si>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</si>
  <si>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</si>
  <si>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</si>
  <si>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</si>
  <si>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</si>
  <si>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</si>
  <si>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</si>
  <si>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</si>
  <si>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</si>
  <si>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</si>
  <si>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</si>
  <si>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</si>
  <si>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</si>
  <si>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</si>
  <si>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</si>
  <si>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</si>
  <si>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</si>
  <si>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</si>
  <si>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</si>
  <si>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</si>
  <si>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</si>
  <si>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</si>
  <si>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</si>
  <si>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</si>
  <si>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</si>
  <si>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</si>
  <si>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</si>
  <si>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</si>
  <si>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</si>
  <si>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</si>
  <si>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</si>
  <si>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</si>
  <si>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</si>
  <si>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</si>
  <si>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</si>
  <si>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</si>
  <si>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</si>
  <si>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</si>
  <si>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</si>
  <si>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</si>
  <si>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</si>
  <si>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</si>
  <si>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</si>
  <si>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</si>
  <si>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</si>
  <si>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</si>
  <si>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</si>
  <si>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</si>
  <si>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</si>
  <si>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</si>
  <si>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</si>
  <si>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</si>
  <si>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</si>
  <si>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</si>
  <si>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</si>
  <si>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</si>
  <si>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</si>
  <si>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</si>
  <si>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</si>
  <si>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</si>
  <si>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</si>
  <si>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</si>
  <si>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</si>
  <si>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</si>
  <si>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</si>
  <si>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</si>
  <si>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</si>
  <si>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</si>
  <si>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</si>
  <si>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</si>
  <si>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</si>
  <si>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</si>
  <si>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</si>
  <si>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</si>
  <si>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</si>
  <si>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</si>
  <si>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</si>
  <si>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</si>
  <si>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</si>
  <si>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</si>
  <si>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</si>
  <si>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</si>
  <si>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</si>
  <si>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</si>
  <si>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</si>
  <si>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</si>
  <si>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</si>
  <si>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</si>
  <si>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</si>
  <si>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</si>
  <si>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</si>
  <si>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</si>
  <si>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</si>
  <si>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</si>
  <si>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</si>
  <si>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</si>
  <si>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</si>
  <si>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</si>
  <si>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</si>
  <si>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</si>
  <si>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</si>
  <si>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</si>
  <si>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</si>
  <si>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</si>
  <si>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</si>
  <si>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</si>
  <si>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</si>
  <si>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</si>
  <si>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</si>
  <si>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</si>
  <si>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</si>
  <si>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</si>
  <si>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</si>
  <si>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</si>
  <si>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</si>
  <si>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</si>
  <si>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</si>
  <si>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</si>
  <si>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</si>
  <si>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</si>
  <si>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</si>
  <si>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</si>
  <si>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</si>
  <si>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</si>
  <si>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</si>
  <si>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</si>
  <si>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</si>
  <si>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</si>
  <si>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</si>
  <si>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</si>
  <si>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</si>
  <si>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</si>
  <si>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</si>
  <si>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</si>
  <si>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</si>
  <si>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</si>
  <si>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</si>
  <si>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</si>
  <si>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</si>
  <si>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</si>
  <si>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</si>
  <si>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</si>
  <si>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</si>
  <si>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</si>
  <si>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</si>
  <si>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</si>
  <si>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</si>
  <si>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</si>
  <si>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</si>
  <si>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</si>
  <si>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</si>
  <si>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</si>
  <si>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</si>
  <si>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</si>
  <si>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</si>
  <si>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</si>
  <si>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</si>
  <si>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</si>
  <si>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</si>
  <si>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</si>
  <si>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</si>
  <si>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</si>
  <si>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</si>
  <si>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</si>
  <si>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</si>
  <si>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</si>
  <si>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</si>
  <si>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</si>
  <si>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</si>
  <si>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</si>
  <si>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</si>
  <si>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</si>
  <si>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</si>
  <si>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</si>
  <si>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</si>
  <si>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</si>
  <si>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</si>
  <si>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</si>
  <si>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</si>
  <si>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</si>
  <si>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</si>
  <si>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</si>
  <si>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</si>
  <si>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</si>
  <si>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</si>
  <si>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</si>
  <si>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</si>
  <si>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</si>
  <si>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</si>
  <si>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</si>
  <si>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</si>
  <si>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</si>
  <si>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</si>
  <si>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</si>
  <si>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</si>
  <si>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</si>
  <si>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</si>
  <si>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</si>
  <si>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</si>
  <si>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</si>
  <si>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</si>
  <si>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</si>
  <si>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</si>
  <si>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</si>
  <si>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</si>
  <si>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</si>
  <si>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</si>
  <si>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</si>
  <si>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</si>
  <si>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</si>
  <si>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</si>
  <si>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</si>
  <si>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</si>
  <si>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</si>
  <si>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</si>
  <si>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</si>
  <si>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</si>
  <si>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</si>
  <si>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</si>
  <si>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</si>
  <si>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</si>
  <si>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</si>
  <si>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</si>
  <si>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</si>
  <si>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</si>
  <si>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</si>
  <si>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</si>
  <si>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</si>
  <si>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</si>
  <si>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</si>
  <si>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</si>
  <si>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</si>
  <si>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</si>
  <si>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</si>
  <si>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</si>
  <si>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</si>
  <si>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</si>
  <si>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</si>
  <si>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</si>
  <si>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</si>
  <si>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</si>
  <si>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</si>
  <si>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</si>
  <si>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</si>
  <si>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</si>
  <si>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</si>
  <si>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</si>
  <si>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</si>
  <si>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</si>
  <si>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</si>
  <si>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</si>
  <si>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</si>
  <si>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</si>
  <si>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</si>
  <si>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</si>
  <si>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</si>
  <si>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</si>
  <si>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</si>
  <si>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</si>
  <si>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</si>
  <si>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</si>
  <si>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</si>
  <si>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</si>
  <si>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</si>
  <si>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</si>
  <si>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</si>
  <si>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</si>
  <si>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</si>
  <si>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</si>
  <si>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</si>
  <si>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</si>
  <si>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</si>
  <si>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</si>
  <si>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</si>
  <si>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</si>
  <si>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</si>
  <si>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</si>
  <si>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</si>
  <si>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</si>
  <si>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</si>
  <si>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</si>
  <si>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</si>
  <si>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</si>
  <si>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</si>
  <si>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</si>
  <si>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</si>
  <si>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</si>
  <si>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</si>
  <si>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</si>
  <si>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</si>
  <si>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</si>
  <si>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</si>
  <si>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</si>
  <si>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</si>
  <si>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</si>
  <si>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</si>
  <si>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</si>
  <si>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</si>
  <si>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</si>
  <si>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</si>
  <si>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</si>
  <si>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</si>
  <si>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</si>
  <si>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</si>
  <si>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</si>
  <si>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</si>
  <si>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</si>
  <si>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</si>
  <si>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</si>
  <si>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</si>
  <si>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</si>
  <si>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</si>
  <si>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</si>
  <si>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</si>
  <si>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</si>
  <si>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</si>
  <si>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</si>
  <si>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</si>
  <si>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</si>
  <si>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</si>
  <si>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</si>
  <si>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</si>
  <si>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</si>
  <si>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</si>
  <si>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</si>
  <si>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</si>
  <si>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</si>
  <si>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</si>
  <si>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</si>
  <si>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</si>
  <si>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</si>
  <si>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</si>
  <si>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</si>
  <si>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</si>
  <si>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</si>
  <si>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</si>
  <si>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</si>
  <si>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</si>
  <si>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</si>
  <si>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</si>
  <si>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</si>
  <si>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</si>
  <si>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</si>
  <si>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</si>
  <si>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</si>
  <si>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</si>
  <si>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</si>
  <si>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</si>
  <si>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</si>
  <si>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</si>
  <si>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</si>
  <si>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</si>
  <si>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</si>
  <si>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</si>
  <si>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</si>
  <si>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</si>
  <si>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</si>
  <si>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</si>
  <si>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</si>
  <si>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</si>
  <si>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</si>
  <si>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</si>
  <si>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</si>
  <si>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</si>
  <si>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</si>
  <si>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</si>
  <si>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</si>
  <si>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</si>
  <si>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</si>
  <si>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</si>
  <si>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</si>
  <si>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</si>
  <si>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</si>
  <si>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</si>
  <si>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</si>
  <si>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</si>
  <si>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</si>
  <si>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</si>
  <si>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</si>
  <si>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</si>
  <si>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</si>
  <si>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</si>
  <si>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</si>
  <si>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</si>
  <si>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</si>
  <si>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</si>
  <si>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</si>
  <si>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</si>
  <si>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</si>
  <si>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</si>
  <si>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</si>
  <si>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</si>
  <si>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</si>
  <si>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</si>
  <si>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</si>
  <si>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</si>
  <si>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</si>
  <si>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</si>
  <si>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</si>
  <si>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</si>
  <si>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</si>
  <si>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</si>
  <si>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</si>
  <si>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</si>
  <si>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</si>
  <si>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</si>
  <si>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</si>
  <si>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</si>
  <si>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</si>
  <si>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</si>
  <si>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</si>
  <si>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</si>
  <si>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</si>
  <si>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</si>
  <si>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</si>
  <si>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</si>
  <si>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</si>
  <si>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</si>
  <si>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</si>
  <si>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</si>
  <si>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</si>
  <si>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</si>
  <si>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</si>
  <si>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</si>
  <si>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</si>
  <si>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</si>
  <si>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</si>
  <si>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</si>
  <si>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</si>
  <si>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</si>
  <si>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</si>
  <si>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</si>
  <si>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</si>
  <si>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</si>
  <si>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</si>
  <si>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</si>
  <si>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</si>
  <si>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</si>
  <si>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</si>
  <si>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</si>
  <si>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</si>
  <si>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</si>
  <si>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</si>
  <si>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</si>
  <si>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</si>
  <si>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</si>
  <si>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</si>
  <si>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</si>
  <si>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</si>
  <si>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</si>
  <si>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</si>
  <si>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</si>
  <si>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</si>
  <si>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</si>
  <si>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</si>
  <si>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</si>
  <si>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</si>
  <si>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</si>
  <si>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</si>
  <si>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</si>
  <si>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</si>
  <si>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</si>
  <si>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</si>
  <si>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</si>
  <si>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</si>
  <si>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</si>
  <si>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</si>
  <si>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</si>
  <si>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</si>
  <si>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</si>
  <si>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</si>
  <si>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</si>
  <si>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</si>
  <si>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</si>
  <si>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</si>
  <si>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</si>
  <si>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</si>
  <si>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</si>
  <si>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</si>
  <si>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</si>
  <si>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</si>
  <si>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</si>
  <si>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</si>
  <si>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</si>
  <si>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</si>
  <si>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</si>
  <si>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</si>
  <si>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</si>
  <si>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</si>
  <si>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</si>
  <si>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</si>
  <si>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</si>
  <si>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</si>
  <si>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</si>
  <si>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</si>
  <si>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</si>
  <si>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</si>
  <si>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</si>
  <si>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</si>
  <si>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</si>
  <si>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</si>
  <si>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</si>
  <si>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</si>
  <si>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</si>
  <si>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</si>
  <si>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</si>
  <si>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</si>
  <si>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</si>
  <si>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</si>
  <si>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</si>
  <si>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</si>
  <si>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</si>
  <si>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</si>
  <si>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</si>
  <si>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</si>
  <si>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</si>
  <si>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</si>
  <si>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</si>
  <si>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</si>
  <si>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</si>
  <si>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</si>
  <si>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</si>
  <si>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</si>
  <si>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</si>
  <si>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</si>
  <si>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</si>
  <si>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</si>
  <si>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</si>
  <si>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</si>
  <si>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</si>
  <si>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</si>
  <si>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</si>
  <si>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</si>
  <si>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</si>
  <si>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</si>
  <si>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</si>
  <si>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</si>
  <si>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</si>
  <si>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</si>
  <si>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</si>
  <si>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</si>
  <si>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</si>
  <si>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</si>
  <si>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</si>
  <si>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</si>
  <si>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</si>
  <si>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</si>
  <si>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</si>
  <si>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</si>
  <si>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</si>
  <si>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</si>
  <si>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</si>
  <si>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</si>
  <si>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</si>
  <si>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</si>
  <si>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</si>
  <si>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</si>
  <si>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</si>
  <si>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</si>
  <si>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</si>
  <si>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</si>
  <si>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</si>
  <si>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</si>
  <si>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</si>
  <si>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</si>
  <si>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</si>
  <si>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</si>
  <si>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</si>
  <si>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</si>
  <si>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</si>
  <si>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</si>
  <si>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</si>
  <si>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</si>
  <si>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</si>
  <si>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</si>
  <si>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</si>
  <si>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</si>
  <si>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</si>
  <si>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</si>
  <si>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</si>
  <si>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</si>
  <si>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</si>
  <si>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</si>
  <si>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</si>
  <si>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</si>
  <si>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</si>
  <si>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</si>
  <si>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</si>
  <si>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</si>
  <si>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</si>
  <si>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</si>
  <si>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</si>
  <si>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</si>
  <si>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</si>
  <si>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</si>
  <si>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</si>
  <si>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</si>
  <si>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</si>
  <si>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</si>
  <si>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</si>
  <si>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</si>
  <si>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</si>
  <si>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</si>
  <si>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</si>
  <si>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</si>
  <si>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</si>
  <si>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</si>
  <si>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</si>
  <si>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</si>
  <si>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</si>
  <si>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</si>
  <si>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</si>
  <si>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</si>
  <si>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</si>
  <si>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</si>
  <si>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</si>
  <si>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</si>
  <si>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</si>
  <si>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</si>
  <si>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</si>
  <si>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</si>
  <si>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</si>
  <si>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</si>
  <si>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</si>
  <si>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</si>
  <si>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</si>
  <si>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</si>
  <si>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</si>
  <si>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</si>
  <si>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</si>
  <si>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</si>
  <si>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</si>
  <si>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</si>
  <si>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</si>
  <si>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</si>
  <si>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</si>
  <si>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</si>
  <si>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</si>
  <si>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</si>
  <si>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</si>
  <si>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</si>
  <si>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</si>
  <si>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</si>
  <si>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</si>
  <si>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</si>
  <si>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</si>
  <si>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</si>
  <si>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</si>
  <si>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</si>
  <si>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</si>
  <si>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</si>
  <si>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</si>
  <si>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</si>
  <si>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</si>
  <si>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</si>
  <si>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</si>
  <si>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</si>
  <si>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</si>
  <si>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</si>
  <si>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</si>
  <si>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</si>
  <si>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</si>
  <si>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</si>
  <si>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</si>
  <si>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</si>
  <si>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</si>
  <si>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</si>
  <si>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</si>
  <si>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</si>
  <si>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</si>
  <si>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</si>
  <si>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</si>
  <si>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</si>
  <si>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</si>
  <si>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</si>
  <si>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</si>
  <si>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</si>
  <si>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</si>
  <si>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</si>
  <si>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</si>
  <si>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</si>
  <si>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</si>
  <si>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</si>
  <si>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</si>
  <si>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</si>
  <si>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</si>
  <si>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</si>
  <si>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</si>
  <si>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</si>
  <si>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</si>
  <si>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</si>
  <si>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</si>
  <si>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</si>
  <si>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</si>
  <si>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</si>
  <si>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</si>
  <si>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</si>
  <si>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</si>
  <si>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</si>
  <si>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</si>
  <si>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</si>
  <si>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</si>
  <si>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</si>
  <si>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</si>
  <si>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</si>
  <si>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</si>
  <si>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</si>
  <si>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</si>
  <si>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</si>
  <si>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</si>
  <si>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</si>
  <si>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</si>
  <si>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</si>
  <si>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</si>
  <si>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</si>
  <si>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</si>
  <si>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</si>
  <si>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</si>
  <si>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</si>
  <si>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</si>
  <si>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</si>
  <si>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</si>
  <si>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</si>
  <si>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</si>
  <si>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</si>
  <si>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</si>
  <si>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</si>
  <si>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</si>
  <si>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</si>
  <si>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</si>
  <si>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</si>
  <si>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</si>
  <si>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</si>
  <si>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</si>
  <si>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</si>
  <si>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</si>
  <si>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</si>
  <si>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</si>
  <si>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</si>
  <si>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</si>
  <si>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</si>
  <si>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</si>
  <si>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</si>
  <si>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</si>
  <si>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</si>
  <si>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</si>
  <si>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</si>
  <si>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</si>
  <si>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</si>
  <si>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</si>
  <si>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</si>
  <si>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</si>
  <si>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</si>
  <si>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</si>
  <si>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</si>
  <si>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</si>
  <si>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</si>
  <si>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</si>
  <si>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</si>
  <si>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</si>
  <si>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</si>
  <si>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</si>
  <si>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</si>
  <si>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</si>
  <si>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</si>
  <si>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</si>
  <si>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</si>
  <si>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</si>
  <si>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</si>
  <si>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</si>
  <si>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</si>
  <si>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</si>
  <si>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</si>
  <si>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</si>
  <si>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</si>
  <si>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</si>
  <si>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</si>
  <si>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</si>
  <si>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</si>
  <si>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</si>
  <si>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</si>
  <si>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</si>
  <si>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</si>
  <si>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</si>
  <si>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</si>
  <si>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</si>
  <si>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</si>
  <si>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</si>
  <si>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</si>
  <si>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</si>
  <si>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</si>
  <si>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</si>
  <si>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</si>
  <si>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</si>
  <si>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</si>
  <si>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</si>
  <si>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</si>
  <si>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</si>
  <si>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</si>
  <si>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</si>
  <si>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</si>
  <si>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</si>
  <si>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</si>
  <si>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</si>
  <si>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</si>
  <si>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</si>
  <si>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</si>
  <si>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</si>
  <si>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</si>
  <si>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</si>
  <si>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</si>
  <si>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</si>
  <si>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</si>
  <si>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</si>
  <si>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</si>
  <si>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</si>
  <si>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</si>
  <si>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</si>
  <si>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</si>
  <si>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</si>
  <si>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</si>
  <si>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</si>
  <si>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</si>
  <si>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</si>
  <si>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</si>
  <si>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</si>
  <si>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</si>
  <si>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</si>
  <si>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</si>
  <si>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</si>
  <si>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</si>
  <si>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</si>
  <si>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</si>
  <si>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</si>
  <si>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</si>
  <si>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</si>
  <si>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</si>
  <si>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</si>
  <si>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</si>
  <si>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</si>
  <si>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</si>
  <si>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</si>
  <si>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</si>
  <si>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</si>
  <si>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</si>
  <si>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</si>
  <si>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</si>
  <si>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</si>
  <si>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</si>
  <si>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</si>
  <si>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</si>
  <si>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</si>
  <si>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</si>
  <si>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</si>
  <si>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</si>
  <si>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</si>
  <si>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</si>
  <si>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</si>
  <si>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</si>
  <si>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</si>
  <si>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</si>
  <si>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</si>
  <si>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</si>
  <si>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</si>
  <si>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</si>
  <si>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</si>
  <si>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</si>
  <si>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</si>
  <si>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</si>
  <si>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</si>
  <si>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</si>
  <si>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</si>
  <si>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</si>
  <si>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</si>
  <si>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</si>
  <si>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</si>
  <si>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</si>
  <si>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</si>
  <si>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</si>
  <si>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</si>
  <si>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</si>
  <si>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</si>
  <si>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</si>
  <si>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</si>
  <si>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</si>
  <si>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</si>
  <si>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</si>
  <si>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</si>
  <si>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</si>
  <si>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</si>
  <si>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</si>
  <si>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</si>
  <si>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</si>
  <si>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</si>
  <si>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</si>
  <si>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</si>
  <si>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</si>
  <si>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</si>
  <si>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</si>
  <si>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</si>
  <si>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</si>
  <si>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</si>
  <si>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</si>
  <si>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</si>
  <si>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</si>
  <si>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</si>
  <si>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</si>
  <si>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</si>
  <si>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</si>
  <si>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</si>
  <si>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</si>
  <si>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</si>
  <si>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</si>
  <si>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</si>
  <si>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</si>
  <si>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</si>
  <si>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</si>
  <si>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</si>
  <si>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</si>
  <si>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</si>
  <si>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</si>
  <si>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</si>
  <si>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</si>
  <si>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</si>
  <si>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</si>
  <si>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</si>
  <si>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</si>
  <si>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</si>
  <si>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</si>
  <si>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</si>
  <si>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</si>
  <si>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</si>
  <si>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</si>
  <si>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</si>
  <si>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</si>
  <si>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</si>
  <si>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</si>
  <si>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</si>
  <si>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</si>
  <si>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</si>
  <si>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</si>
  <si>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</si>
  <si>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</si>
  <si>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</si>
  <si>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</si>
  <si>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</si>
  <si>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</si>
  <si>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</si>
  <si>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</si>
  <si>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</si>
  <si>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</si>
  <si>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</si>
  <si>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</si>
  <si>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</si>
  <si>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</si>
  <si>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</si>
  <si>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</si>
  <si>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</si>
  <si>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</si>
  <si>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</si>
  <si>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</si>
  <si>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</si>
  <si>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</si>
  <si>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</si>
  <si>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</si>
  <si>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</si>
  <si>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</si>
  <si>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</si>
  <si>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</si>
  <si>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</si>
  <si>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</si>
  <si>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</si>
  <si>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</si>
  <si>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</si>
  <si>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</si>
  <si>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</si>
  <si>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</si>
  <si>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</si>
  <si>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</si>
  <si>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</si>
  <si>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</si>
  <si>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</si>
  <si>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</si>
  <si>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</si>
  <si>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</si>
  <si>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</si>
  <si>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</si>
  <si>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</si>
  <si>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</si>
  <si>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</si>
  <si>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</si>
  <si>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</si>
  <si>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</si>
  <si>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</si>
  <si>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</si>
  <si>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</si>
  <si>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</si>
  <si>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</si>
  <si>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</si>
  <si>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</si>
  <si>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</si>
  <si>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</si>
  <si>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</si>
  <si>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</si>
  <si>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</si>
  <si>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</si>
  <si>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</si>
  <si>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</si>
  <si>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</si>
  <si>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</si>
  <si>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</si>
  <si>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</si>
  <si>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</si>
  <si>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</si>
  <si>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</si>
  <si>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</si>
  <si>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</si>
  <si>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</si>
  <si>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</si>
  <si>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</si>
  <si>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</si>
  <si>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</si>
  <si>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</si>
  <si>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</si>
  <si>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</si>
  <si>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</si>
  <si>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</si>
  <si>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</si>
  <si>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</si>
  <si>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</si>
  <si>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</si>
  <si>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</si>
  <si>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</si>
  <si>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</si>
  <si>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</si>
  <si>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</si>
  <si>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</si>
  <si>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</si>
  <si>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</si>
  <si>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</si>
  <si>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</si>
  <si>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</si>
  <si>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</si>
  <si>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</si>
  <si>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</si>
  <si>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</si>
  <si>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</si>
  <si>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</si>
  <si>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</si>
  <si>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</si>
  <si>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</si>
  <si>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</si>
  <si>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</si>
  <si>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</si>
  <si>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</si>
  <si>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</si>
  <si>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</si>
  <si>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</si>
  <si>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</si>
  <si>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</si>
  <si>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</si>
  <si>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</si>
  <si>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</si>
  <si>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</si>
  <si>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</si>
  <si>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</si>
  <si>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</si>
  <si>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</si>
  <si>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</si>
  <si>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</si>
  <si>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</si>
  <si>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</si>
  <si>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</si>
  <si>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</si>
  <si>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</si>
  <si>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</si>
  <si>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</si>
  <si>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</si>
  <si>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</si>
  <si>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</si>
  <si>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</si>
  <si>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</si>
  <si>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</si>
  <si>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</si>
  <si>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</si>
  <si>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</si>
  <si>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</si>
  <si>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</si>
  <si>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</si>
  <si>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</si>
  <si>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</si>
  <si>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</si>
  <si>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</si>
  <si>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</si>
  <si>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</si>
  <si>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</si>
  <si>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</si>
  <si>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</si>
  <si>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</si>
  <si>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</si>
  <si>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</si>
  <si>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</si>
  <si>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</si>
  <si>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</si>
  <si>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</si>
  <si>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</si>
  <si>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</si>
  <si>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</si>
  <si>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</si>
  <si>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</si>
  <si>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</si>
  <si>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</si>
  <si>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</si>
  <si>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</si>
  <si>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</si>
  <si>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</si>
  <si>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</si>
  <si>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</si>
  <si>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</si>
  <si>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</si>
  <si>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</si>
  <si>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</si>
  <si>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</si>
  <si>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</si>
  <si>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</si>
  <si>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</si>
  <si>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</si>
  <si>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</si>
  <si>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</si>
  <si>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</si>
  <si>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</si>
  <si>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</si>
  <si>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</si>
  <si>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</si>
  <si>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</si>
  <si>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</si>
  <si>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</si>
  <si>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</si>
  <si>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</si>
  <si>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</si>
  <si>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</si>
  <si>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</si>
  <si>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</si>
  <si>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</si>
  <si>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</si>
  <si>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</si>
  <si>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</si>
  <si>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</si>
  <si>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</si>
  <si>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</si>
  <si>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</si>
  <si>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</si>
  <si>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</si>
  <si>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</si>
  <si>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</si>
  <si>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</si>
  <si>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</si>
  <si>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</si>
  <si>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</si>
  <si>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</si>
  <si>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</si>
  <si>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</si>
  <si>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</si>
  <si>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</si>
  <si>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</si>
  <si>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</si>
  <si>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</si>
  <si>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</si>
  <si>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</si>
  <si>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</si>
  <si>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</si>
  <si>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</si>
  <si>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</si>
  <si>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</si>
  <si>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</si>
  <si>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</si>
  <si>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</si>
  <si>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</si>
  <si>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</si>
  <si>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</si>
  <si>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</si>
  <si>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</si>
  <si>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</si>
  <si>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</si>
  <si>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</si>
  <si>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</si>
  <si>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</si>
  <si>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</si>
  <si>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</si>
  <si>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</si>
  <si>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</si>
  <si>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</si>
  <si>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</si>
  <si>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</si>
  <si>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</si>
  <si>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</si>
  <si>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</si>
  <si>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</si>
  <si>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</si>
  <si>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</si>
  <si>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</si>
  <si>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</si>
  <si>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</si>
  <si>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</si>
  <si>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</si>
  <si>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</si>
  <si>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</si>
  <si>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</si>
  <si>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</si>
  <si>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</si>
  <si>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</si>
  <si>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</si>
  <si>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</si>
  <si>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</si>
  <si>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</si>
  <si>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</si>
  <si>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</si>
  <si>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</si>
  <si>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</si>
  <si>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</si>
  <si>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</si>
  <si>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</si>
  <si>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</si>
  <si>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</si>
  <si>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</si>
  <si>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</si>
  <si>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</si>
  <si>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</si>
  <si>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</si>
  <si>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</si>
  <si>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</si>
  <si>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</si>
  <si>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</si>
  <si>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</si>
  <si>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</si>
  <si>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</si>
  <si>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</si>
  <si>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</si>
  <si>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</si>
  <si>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</si>
  <si>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</si>
  <si>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</si>
  <si>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</si>
  <si>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</si>
  <si>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</si>
  <si>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</si>
  <si>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</si>
  <si>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</si>
  <si>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</si>
  <si>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</si>
  <si>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</si>
  <si>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</si>
  <si>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</si>
  <si>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</si>
  <si>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</si>
  <si>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</si>
  <si>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</si>
  <si>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</si>
  <si>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</si>
  <si>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</si>
  <si>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</si>
  <si>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</si>
  <si>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</si>
  <si>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</si>
  <si>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</si>
  <si>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</si>
  <si>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</si>
  <si>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</si>
  <si>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</si>
  <si>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</si>
  <si>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</si>
  <si>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</si>
  <si>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</si>
  <si>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</si>
  <si>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</si>
  <si>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</si>
  <si>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</si>
  <si>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</si>
  <si>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</si>
  <si>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</si>
  <si>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</si>
  <si>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</si>
  <si>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</si>
  <si>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</si>
  <si>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</si>
  <si>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</si>
  <si>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</si>
  <si>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</si>
  <si>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</si>
  <si>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</si>
  <si>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</si>
  <si>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</si>
  <si>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</si>
  <si>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</si>
  <si>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</si>
  <si>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</si>
  <si>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</si>
  <si>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</si>
  <si>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</si>
  <si>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</si>
  <si>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</si>
  <si>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</si>
  <si>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</si>
  <si>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</si>
  <si>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</si>
  <si>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</si>
  <si>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</si>
  <si>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</si>
  <si>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</si>
  <si>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</si>
  <si>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</si>
  <si>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</si>
  <si>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</si>
  <si>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</si>
  <si>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</si>
  <si>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</si>
  <si>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</si>
  <si>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</si>
  <si>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</si>
  <si>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</si>
  <si>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</si>
  <si>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</si>
  <si>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</si>
  <si>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</si>
  <si>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</si>
  <si>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</si>
  <si>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</si>
  <si>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</si>
  <si>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</si>
  <si>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</si>
  <si>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</si>
  <si>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</si>
  <si>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</si>
  <si>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</si>
  <si>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</si>
  <si>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</si>
  <si>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</si>
  <si>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</si>
  <si>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</si>
  <si>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</si>
  <si>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</si>
  <si>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</si>
  <si>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</si>
  <si>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</si>
  <si>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</si>
  <si>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</si>
  <si>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</si>
  <si>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</si>
  <si>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</si>
  <si>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</si>
  <si>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</si>
  <si>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</si>
  <si>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</si>
  <si>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</si>
  <si>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</si>
  <si>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</si>
  <si>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</si>
  <si>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</si>
  <si>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</si>
  <si>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</si>
  <si>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</si>
  <si>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</si>
  <si>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</si>
  <si>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</si>
  <si>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</si>
  <si>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</si>
  <si>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</si>
  <si>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</si>
  <si>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</si>
  <si>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</si>
  <si>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</si>
  <si>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</si>
  <si>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</si>
  <si>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</si>
  <si>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</si>
  <si>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</si>
  <si>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</si>
  <si>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</si>
  <si>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</si>
  <si>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</si>
  <si>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</si>
  <si>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</si>
  <si>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</si>
  <si>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</si>
  <si>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</si>
  <si>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</si>
  <si>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</si>
  <si>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</si>
  <si>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</si>
  <si>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</si>
  <si>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</si>
  <si>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</si>
  <si>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</si>
  <si>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</si>
  <si>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</si>
  <si>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</si>
  <si>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</si>
  <si>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</si>
  <si>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</si>
  <si>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</si>
  <si>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</si>
  <si>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</si>
  <si>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</si>
  <si>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</si>
  <si>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</si>
  <si>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</si>
  <si>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</si>
  <si>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</si>
  <si>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</si>
  <si>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</si>
  <si>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</si>
  <si>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</si>
  <si>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</si>
  <si>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</si>
  <si>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</si>
  <si>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</si>
  <si>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</si>
  <si>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</si>
  <si>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</si>
  <si>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</si>
  <si>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</si>
  <si>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</si>
  <si>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</si>
  <si>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</si>
  <si>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</si>
  <si>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</si>
  <si>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</si>
  <si>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</si>
  <si>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</si>
  <si>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</si>
  <si>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</si>
  <si>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</si>
  <si>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</si>
  <si>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</si>
  <si>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</si>
  <si>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</si>
  <si>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</si>
  <si>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</si>
  <si>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</si>
  <si>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</si>
  <si>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</si>
  <si>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</si>
  <si>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</si>
  <si>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</si>
  <si>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</si>
  <si>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</si>
  <si>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</si>
  <si>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</si>
  <si>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</si>
  <si>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</si>
  <si>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</si>
  <si>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</si>
  <si>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</si>
  <si>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</si>
  <si>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</si>
  <si>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</si>
  <si>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</si>
  <si>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</si>
  <si>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</si>
  <si>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</si>
  <si>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</si>
  <si>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</si>
  <si>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</si>
  <si>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</si>
  <si>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</si>
  <si>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</si>
  <si>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</si>
  <si>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</si>
  <si>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</si>
  <si>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</si>
  <si>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</si>
  <si>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</si>
  <si>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</si>
  <si>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</si>
  <si>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</si>
  <si>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</si>
  <si>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</si>
  <si>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</si>
  <si>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</si>
  <si>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</si>
  <si>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</si>
  <si>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</si>
  <si>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</si>
  <si>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</si>
  <si>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</si>
  <si>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</si>
  <si>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</si>
  <si>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</si>
  <si>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</si>
  <si>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</si>
  <si>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</si>
  <si>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</si>
  <si>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</si>
  <si>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</si>
  <si>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</si>
  <si>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</si>
  <si>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</si>
  <si>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</si>
  <si>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</si>
  <si>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</si>
  <si>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</si>
  <si>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</si>
  <si>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</si>
  <si>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</si>
  <si>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</si>
  <si>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</si>
  <si>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</si>
  <si>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</si>
  <si>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</si>
  <si>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</si>
  <si>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</si>
  <si>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</si>
  <si>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</si>
  <si>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</si>
  <si>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</si>
  <si>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</si>
  <si>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</si>
  <si>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</si>
  <si>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</si>
  <si>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</si>
  <si>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</si>
  <si>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</si>
  <si>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</si>
  <si>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</si>
  <si>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</si>
  <si>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</si>
  <si>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</si>
  <si>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</si>
  <si>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</si>
  <si>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</si>
  <si>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</si>
  <si>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</si>
  <si>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</si>
  <si>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</si>
  <si>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</si>
  <si>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</si>
  <si>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</si>
  <si>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</si>
  <si>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</si>
  <si>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</si>
  <si>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</si>
  <si>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</si>
  <si>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</si>
  <si>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</si>
  <si>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</si>
  <si>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</si>
  <si>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</si>
  <si>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</si>
  <si>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</si>
  <si>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</si>
  <si>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</si>
  <si>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</si>
  <si>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</si>
  <si>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</si>
  <si>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</si>
  <si>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</si>
  <si>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</si>
  <si>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</si>
  <si>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</si>
  <si>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</si>
  <si>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</si>
  <si>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</si>
  <si>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</si>
  <si>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</si>
  <si>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</si>
  <si>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</si>
  <si>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</si>
  <si>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</si>
  <si>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</si>
  <si>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</si>
  <si>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</si>
  <si>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</si>
  <si>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</si>
  <si>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</si>
  <si>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</si>
  <si>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</si>
  <si>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</si>
  <si>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</si>
  <si>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</si>
  <si>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</si>
  <si>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</si>
  <si>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</si>
  <si>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</si>
  <si>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</si>
  <si>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</si>
  <si>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</si>
  <si>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</si>
  <si>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</si>
  <si>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</si>
  <si>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</si>
  <si>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</si>
  <si>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</si>
  <si>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</si>
  <si>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</si>
  <si>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</si>
  <si>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</si>
  <si>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</si>
  <si>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</si>
  <si>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</si>
  <si>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</si>
  <si>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</si>
  <si>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</si>
  <si>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</si>
  <si>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</si>
  <si>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</si>
  <si>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</si>
  <si>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</si>
  <si>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</si>
  <si>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</si>
  <si>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</si>
  <si>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</si>
  <si>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</si>
  <si>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</si>
  <si>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</si>
  <si>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</si>
  <si>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</si>
  <si>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</si>
  <si>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</si>
  <si>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</si>
  <si>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</si>
  <si>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</si>
  <si>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</si>
  <si>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</si>
  <si>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</si>
  <si>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</si>
  <si>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</si>
  <si>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</si>
  <si>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</si>
  <si>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</si>
  <si>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</si>
  <si>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</si>
  <si>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</si>
  <si>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</si>
  <si>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</si>
  <si>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</si>
  <si>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</si>
  <si>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</si>
  <si>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</si>
  <si>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</si>
  <si>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</si>
  <si>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</si>
  <si>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</si>
  <si>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</si>
  <si>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</si>
  <si>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</si>
  <si>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</si>
  <si>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</si>
  <si>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</si>
  <si>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</si>
  <si>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</si>
  <si>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</si>
  <si>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</si>
  <si>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</si>
  <si>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</si>
  <si>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</si>
  <si>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</si>
  <si>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</si>
  <si>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</si>
  <si>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</si>
  <si>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</si>
  <si>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</si>
  <si>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</si>
  <si>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</si>
  <si>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</si>
  <si>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</si>
  <si>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</si>
  <si>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</si>
  <si>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</si>
  <si>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</si>
  <si>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</si>
  <si>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</si>
  <si>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</si>
  <si>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</si>
  <si>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</si>
  <si>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</si>
  <si>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</si>
  <si>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</si>
  <si>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</si>
  <si>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</si>
  <si>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</si>
  <si>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</si>
  <si>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</si>
  <si>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</si>
  <si>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</si>
  <si>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</si>
  <si>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</si>
  <si>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</si>
  <si>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</si>
  <si>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</si>
  <si>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</si>
  <si>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</si>
  <si>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</si>
  <si>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</si>
  <si>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</si>
  <si>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</si>
  <si>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</si>
  <si>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</si>
  <si>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</si>
  <si>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</si>
  <si>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</si>
  <si>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</si>
  <si>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</si>
  <si>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</si>
  <si>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</si>
  <si>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</si>
  <si>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</si>
  <si>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</si>
  <si>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</si>
  <si>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</si>
  <si>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</si>
  <si>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</si>
  <si>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</si>
  <si>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</si>
  <si>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</si>
  <si>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</si>
  <si>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</si>
  <si>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</si>
  <si>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</si>
  <si>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</si>
  <si>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</si>
  <si>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</si>
  <si>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</si>
  <si>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</si>
  <si>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</si>
  <si>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</si>
  <si>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</si>
  <si>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</si>
  <si>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</si>
  <si>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</si>
  <si>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</si>
  <si>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</si>
  <si>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</si>
  <si>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</si>
  <si>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</si>
  <si>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</si>
  <si>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</si>
  <si>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</si>
  <si>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</si>
  <si>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</si>
  <si>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</si>
  <si>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</si>
  <si>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</si>
  <si>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</si>
  <si>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</si>
  <si>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</si>
  <si>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</si>
  <si>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</si>
  <si>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</si>
  <si>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</si>
  <si>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</si>
  <si>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</si>
  <si>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</si>
  <si>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</si>
  <si>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</si>
  <si>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</si>
  <si>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</si>
  <si>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</si>
  <si>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</si>
  <si>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</si>
  <si>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</si>
  <si>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</si>
  <si>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</si>
  <si>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</si>
  <si>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</si>
  <si>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</si>
  <si>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</si>
  <si>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</si>
  <si>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</si>
  <si>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</si>
  <si>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</si>
  <si>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</si>
  <si>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</si>
  <si>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</si>
  <si>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</si>
  <si>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</si>
  <si>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</si>
  <si>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</si>
  <si>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</si>
  <si>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</si>
  <si>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</si>
  <si>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</si>
  <si>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</si>
  <si>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</si>
  <si>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</si>
  <si>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</si>
  <si>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</si>
  <si>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</si>
  <si>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</si>
  <si>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</si>
  <si>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</si>
  <si>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</si>
  <si>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</si>
  <si>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</si>
  <si>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</si>
  <si>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</si>
  <si>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</si>
  <si>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</si>
  <si>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</si>
  <si>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</si>
  <si>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</si>
  <si>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</si>
  <si>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</si>
  <si>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</si>
  <si>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</si>
  <si>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</si>
  <si>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</si>
  <si>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</si>
  <si>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</si>
  <si>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</si>
  <si>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</si>
  <si>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</si>
  <si>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</si>
  <si>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</si>
  <si>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</si>
  <si>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</si>
  <si>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</si>
  <si>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</si>
  <si>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</si>
  <si>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</si>
  <si>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</si>
  <si>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</si>
  <si>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</si>
  <si>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</si>
  <si>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</si>
  <si>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</si>
  <si>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</si>
  <si>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</si>
  <si>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</si>
  <si>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</si>
  <si>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</si>
  <si>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</si>
  <si>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</si>
  <si>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</si>
  <si>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</si>
  <si>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</si>
  <si>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</si>
  <si>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</si>
  <si>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</si>
  <si>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</si>
  <si>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</si>
  <si>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</si>
  <si>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</si>
  <si>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</si>
  <si>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</si>
  <si>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</si>
  <si>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</si>
  <si>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</si>
  <si>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</si>
  <si>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</si>
  <si>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</si>
  <si>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</si>
  <si>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</si>
  <si>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</si>
  <si>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</si>
  <si>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</si>
  <si>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</si>
  <si>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</si>
  <si>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</si>
  <si>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</si>
  <si>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</si>
  <si>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</si>
  <si>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</si>
  <si>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</si>
  <si>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</si>
  <si>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</si>
  <si>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</si>
  <si>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</si>
  <si>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</si>
  <si>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</si>
  <si>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</si>
  <si>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</si>
  <si>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</si>
  <si>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</si>
  <si>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</si>
  <si>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</si>
  <si>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</si>
  <si>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</si>
  <si>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</si>
  <si>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</si>
  <si>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</si>
  <si>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</si>
  <si>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</si>
  <si>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</si>
  <si>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</si>
  <si>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</si>
  <si>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</si>
  <si>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</si>
  <si>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</si>
  <si>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</si>
  <si>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</si>
  <si>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</si>
  <si>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</si>
  <si>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</si>
  <si>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</si>
  <si>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</si>
  <si>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</si>
  <si>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</si>
  <si>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</si>
  <si>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</si>
  <si>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</si>
  <si>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</si>
  <si>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</si>
  <si>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</si>
  <si>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</si>
  <si>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</si>
  <si>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</si>
  <si>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</si>
  <si>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</si>
  <si>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</si>
  <si>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</si>
  <si>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</si>
  <si>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</si>
  <si>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</si>
  <si>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</si>
  <si>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</si>
  <si>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</si>
  <si>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</si>
  <si>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</si>
  <si>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</si>
  <si>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</si>
  <si>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</si>
  <si>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</si>
  <si>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</si>
  <si>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</si>
  <si>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</si>
  <si>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</si>
  <si>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</si>
  <si>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</si>
  <si>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</si>
  <si>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</si>
  <si>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</si>
  <si>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</si>
  <si>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</si>
  <si>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</si>
  <si>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</si>
  <si>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</si>
  <si>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</si>
  <si>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</si>
  <si>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</si>
  <si>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</si>
  <si>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</si>
  <si>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</si>
  <si>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</si>
  <si>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</si>
  <si>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</si>
  <si>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</si>
  <si>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</si>
  <si>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</si>
  <si>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</si>
  <si>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</si>
  <si>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</si>
  <si>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</si>
  <si>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</si>
  <si>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</si>
  <si>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</si>
  <si>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</si>
  <si>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</si>
  <si>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</si>
  <si>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</si>
  <si>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</si>
  <si>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</si>
  <si>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</si>
  <si>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</si>
  <si>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</si>
  <si>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</si>
  <si>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</si>
  <si>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</si>
  <si>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</si>
  <si>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</si>
  <si>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</si>
  <si>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</si>
  <si>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</si>
  <si>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</si>
  <si>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</si>
  <si>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</si>
  <si>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</si>
  <si>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</si>
  <si>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</si>
  <si>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</si>
  <si>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</si>
  <si>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</si>
  <si>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</si>
  <si>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</si>
  <si>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</si>
  <si>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</si>
  <si>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</si>
  <si>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</si>
  <si>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</si>
  <si>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</si>
  <si>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</si>
  <si>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</si>
  <si>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</si>
  <si>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</si>
  <si>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</si>
  <si>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</si>
  <si>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</si>
  <si>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</si>
  <si>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</si>
  <si>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</si>
  <si>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</si>
  <si>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</si>
  <si>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</si>
  <si>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</si>
  <si>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</si>
  <si>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</si>
  <si>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</si>
  <si>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</si>
  <si>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</si>
  <si>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</si>
  <si>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</si>
  <si>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</si>
  <si>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</si>
  <si>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</si>
  <si>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</si>
  <si>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</si>
  <si>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</si>
  <si>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</si>
  <si>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</si>
  <si>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</si>
  <si>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</si>
  <si>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</si>
  <si>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</si>
  <si>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</si>
  <si>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</si>
  <si>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</si>
  <si>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</si>
  <si>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</si>
  <si>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</si>
  <si>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</si>
  <si>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</si>
  <si>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</si>
  <si>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</si>
  <si>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</si>
  <si>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</si>
  <si>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</si>
  <si>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</si>
  <si>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</si>
  <si>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</si>
  <si>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</si>
  <si>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</si>
  <si>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</si>
  <si>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</si>
  <si>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</si>
  <si>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</si>
  <si>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</si>
  <si>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</si>
  <si>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</si>
  <si>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</si>
  <si>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</si>
  <si>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</si>
  <si>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</si>
  <si>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</si>
  <si>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</si>
  <si>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</si>
  <si>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</si>
  <si>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</si>
  <si>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</si>
  <si>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</si>
  <si>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</si>
  <si>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</si>
  <si>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</si>
  <si>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</si>
  <si>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</si>
  <si>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</si>
  <si>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</si>
  <si>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</si>
  <si>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</si>
  <si>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</si>
  <si>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</si>
  <si>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</si>
  <si>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</si>
  <si>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</si>
  <si>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</si>
  <si>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</si>
  <si>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</si>
  <si>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</si>
  <si>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</si>
  <si>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</si>
  <si>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</si>
  <si>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</si>
  <si>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</si>
  <si>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</si>
  <si>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</si>
  <si>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</si>
  <si>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</si>
  <si>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</si>
  <si>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</si>
  <si>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</si>
  <si>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</si>
  <si>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</si>
  <si>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</si>
  <si>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</si>
  <si>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</si>
  <si>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</si>
  <si>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</si>
  <si>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</si>
  <si>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</si>
  <si>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</si>
  <si>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</si>
  <si>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</si>
  <si>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</si>
  <si>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</si>
  <si>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</si>
  <si>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</si>
  <si>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</si>
  <si>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</si>
  <si>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</si>
  <si>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</si>
  <si>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</si>
  <si>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</si>
  <si>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</si>
  <si>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</si>
  <si>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</si>
  <si>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</si>
  <si>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</si>
  <si>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</si>
  <si>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</si>
  <si>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</si>
  <si>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</si>
  <si>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</si>
  <si>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</si>
  <si>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</si>
  <si>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</si>
  <si>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</si>
  <si>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</si>
  <si>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</si>
  <si>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</si>
  <si>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</si>
  <si>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</si>
  <si>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</si>
  <si>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</si>
  <si>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</si>
  <si>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</si>
  <si>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</si>
  <si>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</si>
  <si>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</si>
  <si>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</si>
  <si>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</si>
  <si>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</si>
  <si>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</si>
  <si>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</si>
  <si>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</si>
  <si>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</si>
  <si>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</si>
  <si>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</si>
  <si>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</si>
  <si>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</si>
  <si>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</si>
  <si>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</si>
  <si>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</si>
  <si>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</si>
  <si>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</si>
  <si>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</si>
  <si>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</si>
  <si>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</si>
  <si>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</si>
  <si>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</si>
  <si>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</si>
  <si>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</si>
  <si>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</si>
  <si>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</si>
  <si>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</si>
  <si>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</si>
  <si>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</si>
  <si>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</si>
  <si>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</si>
  <si>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</si>
  <si>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</si>
  <si>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</si>
  <si>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</si>
  <si>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</si>
  <si>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</si>
  <si>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</si>
  <si>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</si>
  <si>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</si>
  <si>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</si>
  <si>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</si>
  <si>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</si>
  <si>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</si>
  <si>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</si>
  <si>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</si>
  <si>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</si>
  <si>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</si>
  <si>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</si>
  <si>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</si>
  <si>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</si>
  <si>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</si>
  <si>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</si>
  <si>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</si>
  <si>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</si>
  <si>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</si>
  <si>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</si>
  <si>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</si>
  <si>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</si>
  <si>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</si>
  <si>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</si>
  <si>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</si>
  <si>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</si>
  <si>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</si>
  <si>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</si>
  <si>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</si>
  <si>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</si>
  <si>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</si>
  <si>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</si>
  <si>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</si>
  <si>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</si>
  <si>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</si>
  <si>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</si>
  <si>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</si>
  <si>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</si>
  <si>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</si>
  <si>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</si>
  <si>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</si>
  <si>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</si>
  <si>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</si>
  <si>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</si>
  <si>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</si>
  <si>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</si>
  <si>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</si>
  <si>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</si>
  <si>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</si>
  <si>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</si>
  <si>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</si>
  <si>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</si>
  <si>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</si>
  <si>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</si>
  <si>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</si>
  <si>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</si>
  <si>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</si>
  <si>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</si>
  <si>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</si>
  <si>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</si>
  <si>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</si>
  <si>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</si>
  <si>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</si>
  <si>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</si>
  <si>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</si>
  <si>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</si>
  <si>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</si>
  <si>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</si>
  <si>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</si>
  <si>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</si>
  <si>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</si>
  <si>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</si>
  <si>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</si>
  <si>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</si>
  <si>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</si>
  <si>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</si>
  <si>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</si>
  <si>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</si>
  <si>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</si>
  <si>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</si>
  <si>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</si>
  <si>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</si>
  <si>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</si>
  <si>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</si>
  <si>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</si>
  <si>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</si>
  <si>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</si>
  <si>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</si>
  <si>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</si>
  <si>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</si>
  <si>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</si>
  <si>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</si>
  <si>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</si>
  <si>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</si>
  <si>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</si>
  <si>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</si>
  <si>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</si>
  <si>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</si>
  <si>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</si>
  <si>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</si>
  <si>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</si>
  <si>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</si>
  <si>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</si>
  <si>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</si>
  <si>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</si>
  <si>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</si>
  <si>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</si>
  <si>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</si>
  <si>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</si>
  <si>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</si>
  <si>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</si>
  <si>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</si>
  <si>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</si>
  <si>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</si>
  <si>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</si>
  <si>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</si>
  <si>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</si>
  <si>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</si>
  <si>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</si>
  <si>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</si>
  <si>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</si>
  <si>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</si>
  <si>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</si>
  <si>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</si>
  <si>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</si>
  <si>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</si>
  <si>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</si>
  <si>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</si>
  <si>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</si>
  <si>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</si>
  <si>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</si>
  <si>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</si>
  <si>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</si>
  <si>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</si>
  <si>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</si>
  <si>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</si>
  <si>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</si>
  <si>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</si>
  <si>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</si>
  <si>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</si>
  <si>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</si>
  <si>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</si>
  <si>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</si>
  <si>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</si>
  <si>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</si>
  <si>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</si>
  <si>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</si>
  <si>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</si>
  <si>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</si>
  <si>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</si>
  <si>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</si>
  <si>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</si>
  <si>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</si>
  <si>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</si>
  <si>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</si>
  <si>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</si>
  <si>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</si>
  <si>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</si>
  <si>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</si>
  <si>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</si>
  <si>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</si>
  <si>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</si>
  <si>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</si>
  <si>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</si>
  <si>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</si>
  <si>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</si>
  <si>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</si>
  <si>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</si>
  <si>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</si>
  <si>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</si>
  <si>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</si>
  <si>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</si>
  <si>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</si>
  <si>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</si>
  <si>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</si>
  <si>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</si>
  <si>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</si>
  <si>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</si>
  <si>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</si>
  <si>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</si>
  <si>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</si>
  <si>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</si>
  <si>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</si>
  <si>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</si>
  <si>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</si>
  <si>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</si>
  <si>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</si>
  <si>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</si>
  <si>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</si>
  <si>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</si>
  <si>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</si>
  <si>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</si>
  <si>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</si>
  <si>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</si>
  <si>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</si>
  <si>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</si>
  <si>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</si>
  <si>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</si>
  <si>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</si>
  <si>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</si>
  <si>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</si>
  <si>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</si>
  <si>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</si>
  <si>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</si>
  <si>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</si>
  <si>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</si>
  <si>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</si>
  <si>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</si>
  <si>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</si>
  <si>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</si>
  <si>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</si>
  <si>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</si>
  <si>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</si>
  <si>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</si>
  <si>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</si>
  <si>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</si>
  <si>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</si>
  <si>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</si>
  <si>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</si>
  <si>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</si>
  <si>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</si>
  <si>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</si>
  <si>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</si>
  <si>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</si>
  <si>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</si>
  <si>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</si>
  <si>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</si>
  <si>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</si>
  <si>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</si>
  <si>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</si>
  <si>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</si>
  <si>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</si>
  <si>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</si>
  <si>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</si>
  <si>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</si>
  <si>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</si>
  <si>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</si>
  <si>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</si>
  <si>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</si>
  <si>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</si>
  <si>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</si>
  <si>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</si>
  <si>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</si>
  <si>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</si>
  <si>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</si>
  <si>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</si>
  <si>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</si>
  <si>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</si>
  <si>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</si>
  <si>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</si>
  <si>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</si>
  <si>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</si>
  <si>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</si>
  <si>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</si>
  <si>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</si>
  <si>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</si>
  <si>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</si>
  <si>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</si>
  <si>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</si>
  <si>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</si>
  <si>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</si>
  <si>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</si>
  <si>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</si>
  <si>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</si>
  <si>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</si>
  <si>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</si>
  <si>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</si>
  <si>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</si>
  <si>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</si>
  <si>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</si>
  <si>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</si>
  <si>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</si>
  <si>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</si>
  <si>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</si>
  <si>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</si>
  <si>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</si>
  <si>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</si>
  <si>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</si>
  <si>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</si>
  <si>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</si>
  <si>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</si>
  <si>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</si>
  <si>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</si>
  <si>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</si>
  <si>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</si>
  <si>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</si>
  <si>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</si>
  <si>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</si>
  <si>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</si>
  <si>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</si>
  <si>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</si>
  <si>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</si>
  <si>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</si>
  <si>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</si>
  <si>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</si>
  <si>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</si>
  <si>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</si>
  <si>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</si>
  <si>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</si>
  <si>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</si>
  <si>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</si>
  <si>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</si>
  <si>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</si>
  <si>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</si>
  <si>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</si>
  <si>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</si>
  <si>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</si>
  <si>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</si>
  <si>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</si>
  <si>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</si>
  <si>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</si>
  <si>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</si>
  <si>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</si>
  <si>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</si>
  <si>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</si>
  <si>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</si>
  <si>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</si>
  <si>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</si>
  <si>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</si>
  <si>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</si>
  <si>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</si>
  <si>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</si>
  <si>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</si>
  <si>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</si>
  <si>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</si>
  <si>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</si>
  <si>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</si>
  <si>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</si>
  <si>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</si>
  <si>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</si>
  <si>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</si>
  <si>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</si>
  <si>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</si>
  <si>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</si>
  <si>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</si>
  <si>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</si>
  <si>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</si>
  <si>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</si>
  <si>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</si>
  <si>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</si>
  <si>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</si>
  <si>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</si>
  <si>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</si>
  <si>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</si>
  <si>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</si>
  <si>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</si>
  <si>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</si>
  <si>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</si>
  <si>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</si>
  <si>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</si>
  <si>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</si>
  <si>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</si>
  <si>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</si>
  <si>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</si>
  <si>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</si>
  <si>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</si>
  <si>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</si>
  <si>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</si>
  <si>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</si>
  <si>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</si>
  <si>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</si>
  <si>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</si>
  <si>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</si>
  <si>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</si>
  <si>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</si>
  <si>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</si>
  <si>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</si>
  <si>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</si>
  <si>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</si>
  <si>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</si>
  <si>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</si>
  <si>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</si>
  <si>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</si>
  <si>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</si>
  <si>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</si>
  <si>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</si>
  <si>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</si>
  <si>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</si>
  <si>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</si>
  <si>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</si>
  <si>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</si>
  <si>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</si>
  <si>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</si>
  <si>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</si>
  <si>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</si>
  <si>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</si>
  <si>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</si>
  <si>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</si>
  <si>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</si>
  <si>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</si>
  <si>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</si>
  <si>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</si>
  <si>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</si>
  <si>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</si>
  <si>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</si>
  <si>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</si>
  <si>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</si>
  <si>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</si>
  <si>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</si>
  <si>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</si>
  <si>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</si>
  <si>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</si>
  <si>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</si>
  <si>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</si>
  <si>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</si>
  <si>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</si>
  <si>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</si>
  <si>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</si>
  <si>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</si>
  <si>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</si>
  <si>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</si>
  <si>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</si>
  <si>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</si>
  <si>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</si>
  <si>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</si>
  <si>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</si>
  <si>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</si>
  <si>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</si>
  <si>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</si>
  <si>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</si>
  <si>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</si>
  <si>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</si>
  <si>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</si>
  <si>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</si>
  <si>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</si>
  <si>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</si>
  <si>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</si>
  <si>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</si>
  <si>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</si>
  <si>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</si>
  <si>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</si>
  <si>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</si>
  <si>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</si>
  <si>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</si>
  <si>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</si>
  <si>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</si>
  <si>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</si>
  <si>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</si>
  <si>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</si>
  <si>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</si>
  <si>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</si>
  <si>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</si>
  <si>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</si>
  <si>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</si>
  <si>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</si>
  <si>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</si>
  <si>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</si>
  <si>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</si>
  <si>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</si>
  <si>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</si>
  <si>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</si>
  <si>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</si>
  <si>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</si>
  <si>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</si>
  <si>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</si>
  <si>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</si>
  <si>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</si>
  <si>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</si>
  <si>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</si>
  <si>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</si>
  <si>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</si>
  <si>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</si>
  <si>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</si>
  <si>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</si>
  <si>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</si>
  <si>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</si>
  <si>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</si>
  <si>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</si>
  <si>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</si>
  <si>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</si>
  <si>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</si>
  <si>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</si>
  <si>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</si>
  <si>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</si>
  <si>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</si>
  <si>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</si>
  <si>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</si>
  <si>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</si>
  <si>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</si>
  <si>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</si>
  <si>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</si>
  <si>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</si>
  <si>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</si>
  <si>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</si>
  <si>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</si>
  <si>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</si>
  <si>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</si>
  <si>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</si>
  <si>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</si>
  <si>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</si>
  <si>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</si>
  <si>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</si>
  <si>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</si>
  <si>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</si>
  <si>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</si>
  <si>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</si>
  <si>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</si>
  <si>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</si>
  <si>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</si>
  <si>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</si>
  <si>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</si>
  <si>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</si>
  <si>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</si>
  <si>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</si>
  <si>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</si>
  <si>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</si>
  <si>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</si>
  <si>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</si>
  <si>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</si>
  <si>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</si>
  <si>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</si>
  <si>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</si>
  <si>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</si>
  <si>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</si>
  <si>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</si>
  <si>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</si>
  <si>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</si>
  <si>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</si>
  <si>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</si>
  <si>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</si>
  <si>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</si>
  <si>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</si>
  <si>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</si>
  <si>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</si>
  <si>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</si>
  <si>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</si>
  <si>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</si>
  <si>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</si>
  <si>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</si>
  <si>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</si>
  <si>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</si>
  <si>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</si>
  <si>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</si>
  <si>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</si>
  <si>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</si>
  <si>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</si>
  <si>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</si>
  <si>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</si>
  <si>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</si>
  <si>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</si>
  <si>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</si>
  <si>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</si>
  <si>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</si>
  <si>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</si>
  <si>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</si>
  <si>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</si>
  <si>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</si>
  <si>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</si>
  <si>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</si>
  <si>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</si>
  <si>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</si>
  <si>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</si>
  <si>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</si>
  <si>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</si>
  <si>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</si>
  <si>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</si>
  <si>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</si>
  <si>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</si>
  <si>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</si>
  <si>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</si>
  <si>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</si>
  <si>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</si>
  <si>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</si>
  <si>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</si>
  <si>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</si>
  <si>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</si>
  <si>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</si>
  <si>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</si>
  <si>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</si>
  <si>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</si>
  <si>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</si>
  <si>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</si>
  <si>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</si>
  <si>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</si>
  <si>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</si>
  <si>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</si>
  <si>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</si>
  <si>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</si>
  <si>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</si>
  <si>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</si>
  <si>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</si>
  <si>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</si>
  <si>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</si>
  <si>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</si>
  <si>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</si>
  <si>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</si>
  <si>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</si>
  <si>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</si>
  <si>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</si>
  <si>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</si>
  <si>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</si>
  <si>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</si>
  <si>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</si>
  <si>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</si>
  <si>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</si>
  <si>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</si>
  <si>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</si>
  <si>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</si>
  <si>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</si>
  <si>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</si>
  <si>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</si>
  <si>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</si>
  <si>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</si>
  <si>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</si>
  <si>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</si>
  <si>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</si>
  <si>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</si>
  <si>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</si>
  <si>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</si>
  <si>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</si>
  <si>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</si>
  <si>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</si>
  <si>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</si>
  <si>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</si>
  <si>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</si>
  <si>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</si>
  <si>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</si>
  <si>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</si>
  <si>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</si>
  <si>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</si>
  <si>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</si>
  <si>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</si>
  <si>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</si>
  <si>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</si>
  <si>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</si>
  <si>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</si>
  <si>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</si>
  <si>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</si>
  <si>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</si>
  <si>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</si>
  <si>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</si>
  <si>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</si>
  <si>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</si>
  <si>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</si>
  <si>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</si>
  <si>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</si>
  <si>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</si>
  <si>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</si>
  <si>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</si>
  <si>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</si>
  <si>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</si>
  <si>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</si>
  <si>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</si>
  <si>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</si>
  <si>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</si>
  <si>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</si>
  <si>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</si>
  <si>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</si>
  <si>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</si>
  <si>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</si>
  <si>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</si>
  <si>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</si>
  <si>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</si>
  <si>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</si>
  <si>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</si>
  <si>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</si>
  <si>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</si>
  <si>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</si>
  <si>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</si>
  <si>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</si>
  <si>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</si>
  <si>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</si>
  <si>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</si>
  <si>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</si>
  <si>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</si>
  <si>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</si>
  <si>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</si>
  <si>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</si>
  <si>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</si>
  <si>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</si>
  <si>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</si>
  <si>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</si>
  <si>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</si>
  <si>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</si>
  <si>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</si>
  <si>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</si>
  <si>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</si>
  <si>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</si>
  <si>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</si>
  <si>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</si>
  <si>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</si>
  <si>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</si>
  <si>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</si>
  <si>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</si>
  <si>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</si>
  <si>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</si>
  <si>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</si>
  <si>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</si>
  <si>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</si>
  <si>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</si>
  <si>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</si>
  <si>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</si>
  <si>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</si>
  <si>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</si>
  <si>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</si>
  <si>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</si>
  <si>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</si>
  <si>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</si>
  <si>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</si>
  <si>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</si>
  <si>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</si>
  <si>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</si>
  <si>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</si>
  <si>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</si>
  <si>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</si>
  <si>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</si>
  <si>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</si>
  <si>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</si>
  <si>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</si>
  <si>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</si>
  <si>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</si>
  <si>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</si>
  <si>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</si>
  <si>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</si>
  <si>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</si>
  <si>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</si>
  <si>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</si>
  <si>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</si>
  <si>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</si>
  <si>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</si>
  <si>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</si>
  <si>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</si>
  <si>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</si>
  <si>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</si>
  <si>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</si>
  <si>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</si>
  <si>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</si>
  <si>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</si>
  <si>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</si>
  <si>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</si>
  <si>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</si>
  <si>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</si>
  <si>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</si>
  <si>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</si>
  <si>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</si>
  <si>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</si>
  <si>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</si>
  <si>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</si>
  <si>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</si>
  <si>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</si>
  <si>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</si>
  <si>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</si>
  <si>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</si>
  <si>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</si>
  <si>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</si>
  <si>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</si>
  <si>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</si>
  <si>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</si>
  <si>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</si>
  <si>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</si>
  <si>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</si>
  <si>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</si>
  <si>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</si>
  <si>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</si>
  <si>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</si>
  <si>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</si>
  <si>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</si>
  <si>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</si>
  <si>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</si>
  <si>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</si>
  <si>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</si>
  <si>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</si>
  <si>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</si>
  <si>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</si>
  <si>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</si>
  <si>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</si>
  <si>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</si>
  <si>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</si>
  <si>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</si>
  <si>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</si>
  <si>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</si>
  <si>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</si>
  <si>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</si>
  <si>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</si>
  <si>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</si>
  <si>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</si>
  <si>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</si>
  <si>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</si>
  <si>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</si>
  <si>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</si>
  <si>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</si>
  <si>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</si>
  <si>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</si>
  <si>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</si>
  <si>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</si>
  <si>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</si>
  <si>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</si>
  <si>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</si>
  <si>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</si>
  <si>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</si>
  <si>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</si>
  <si>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</si>
  <si>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</si>
  <si>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</si>
  <si>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</si>
  <si>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</si>
  <si>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</si>
  <si>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</si>
  <si>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</si>
  <si>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</si>
  <si>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</si>
  <si>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</si>
  <si>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</si>
  <si>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</si>
  <si>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</si>
  <si>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</si>
  <si>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</si>
  <si>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</si>
  <si>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</si>
  <si>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</si>
  <si>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</si>
  <si>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</si>
  <si>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</si>
  <si>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</si>
  <si>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</si>
  <si>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</si>
  <si>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</si>
  <si>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</si>
  <si>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</si>
  <si>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</si>
  <si>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</si>
  <si>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</si>
  <si>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</si>
  <si>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</si>
  <si>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</si>
  <si>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</si>
  <si>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</si>
  <si>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</si>
  <si>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</si>
  <si>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</si>
  <si>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</si>
  <si>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</si>
  <si>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</si>
  <si>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</si>
  <si>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</si>
  <si>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</si>
  <si>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</si>
  <si>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</si>
  <si>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</si>
  <si>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</si>
  <si>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</si>
  <si>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</si>
  <si>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</si>
  <si>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</si>
  <si>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</si>
  <si>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</si>
  <si>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</si>
  <si>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</si>
  <si>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</si>
  <si>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</si>
  <si>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</si>
  <si>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</si>
  <si>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</si>
  <si>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</si>
  <si>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</si>
  <si>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</si>
  <si>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</si>
  <si>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</si>
  <si>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</si>
  <si>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</si>
  <si>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</si>
  <si>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</si>
  <si>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</si>
  <si>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</si>
  <si>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</si>
  <si>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</si>
  <si>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</si>
  <si>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</si>
  <si>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</si>
  <si>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</si>
  <si>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</si>
  <si>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</si>
  <si>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</si>
  <si>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</si>
  <si>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</si>
  <si>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</si>
  <si>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</si>
  <si>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</si>
  <si>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</si>
  <si>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</si>
  <si>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</si>
  <si>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</si>
  <si>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</si>
  <si>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</si>
  <si>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</si>
  <si>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</si>
  <si>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</si>
  <si>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</si>
  <si>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</si>
  <si>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</si>
  <si>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</si>
  <si>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</si>
  <si>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</si>
  <si>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</si>
  <si>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</si>
  <si>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</si>
  <si>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</si>
  <si>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</si>
  <si>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</si>
  <si>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</si>
  <si>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</si>
  <si>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</si>
  <si>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</si>
  <si>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</si>
  <si>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</si>
  <si>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</si>
  <si>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</si>
  <si>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</si>
  <si>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</si>
  <si>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</si>
  <si>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</si>
  <si>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</si>
  <si>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</si>
  <si>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</si>
  <si>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</si>
  <si>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</si>
  <si>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</si>
  <si>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</si>
  <si>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</si>
  <si>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</si>
  <si>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</si>
  <si>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</si>
  <si>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</si>
  <si>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</si>
  <si>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</si>
  <si>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</si>
  <si>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</si>
  <si>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</si>
  <si>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</si>
  <si>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</si>
  <si>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</si>
  <si>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</si>
  <si>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</si>
  <si>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</si>
  <si>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</si>
  <si>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</si>
  <si>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</si>
  <si>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</si>
  <si>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</si>
  <si>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</si>
  <si>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</si>
  <si>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</si>
  <si>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</si>
  <si>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</si>
  <si>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</si>
  <si>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</si>
  <si>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</si>
  <si>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</si>
  <si>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</si>
  <si>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</si>
  <si>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</si>
  <si>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</si>
  <si>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</si>
  <si>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</si>
  <si>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</si>
  <si>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</si>
  <si>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</si>
  <si>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</si>
  <si>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</si>
  <si>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</si>
  <si>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</si>
  <si>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</si>
  <si>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</si>
  <si>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</si>
  <si>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</si>
  <si>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</si>
  <si>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</si>
  <si>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</si>
  <si>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</si>
  <si>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</si>
  <si>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</si>
  <si>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</si>
  <si>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</si>
  <si>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</si>
  <si>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</si>
  <si>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</si>
  <si>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</si>
  <si>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</si>
  <si>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</si>
  <si>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</si>
  <si>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</si>
  <si>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</si>
  <si>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</si>
  <si>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</si>
  <si>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</si>
  <si>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</si>
  <si>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</si>
  <si>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</si>
  <si>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</si>
  <si>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</si>
  <si>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</si>
  <si>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</si>
  <si>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</si>
  <si>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</si>
  <si>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</si>
  <si>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</si>
  <si>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</si>
  <si>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</si>
  <si>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</si>
  <si>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</si>
  <si>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</si>
  <si>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</si>
  <si>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</si>
  <si>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</si>
  <si>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</si>
  <si>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</si>
  <si>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</si>
  <si>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</si>
  <si>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</si>
  <si>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</si>
  <si>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</si>
  <si>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</si>
  <si>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</si>
  <si>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</si>
  <si>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</si>
  <si>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</si>
  <si>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</si>
  <si>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</si>
  <si>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</si>
  <si>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</si>
  <si>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</si>
  <si>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</si>
  <si>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</si>
  <si>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</si>
  <si>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</si>
  <si>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</si>
  <si>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</si>
  <si>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</si>
  <si>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</si>
  <si>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</si>
  <si>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</si>
  <si>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</si>
  <si>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</si>
  <si>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</si>
  <si>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</si>
  <si>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</si>
  <si>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</si>
  <si>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</si>
  <si>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</si>
  <si>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</si>
  <si>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</si>
  <si>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</si>
  <si>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</si>
  <si>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</si>
  <si>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</si>
  <si>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</si>
  <si>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</si>
  <si>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</si>
  <si>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</si>
  <si>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</si>
  <si>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</si>
  <si>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</si>
  <si>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</si>
  <si>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</si>
  <si>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</si>
  <si>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</si>
  <si>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</si>
  <si>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</si>
  <si>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</si>
  <si>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</si>
  <si>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</si>
  <si>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</si>
  <si>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</si>
  <si>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</si>
  <si>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</si>
  <si>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</si>
  <si>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</si>
  <si>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</si>
  <si>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</si>
  <si>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</si>
  <si>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</si>
  <si>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</si>
  <si>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</si>
  <si>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</si>
  <si>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</si>
  <si>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</si>
  <si>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</si>
  <si>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</si>
  <si>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</si>
  <si>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</si>
  <si>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</si>
  <si>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</si>
  <si>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</si>
  <si>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</si>
  <si>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</si>
  <si>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</si>
  <si>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</si>
  <si>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</si>
  <si>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</si>
  <si>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</si>
  <si>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</si>
  <si>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</si>
  <si>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</si>
  <si>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</si>
  <si>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</si>
  <si>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</si>
  <si>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</si>
  <si>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</si>
  <si>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</si>
  <si>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</si>
  <si>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</si>
  <si>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</si>
  <si>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</si>
  <si>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</si>
  <si>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</si>
  <si>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</si>
  <si>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</si>
  <si>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</si>
  <si>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</si>
  <si>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</si>
  <si>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</si>
  <si>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</si>
  <si>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</si>
  <si>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</si>
  <si>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</si>
  <si>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</si>
  <si>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</si>
  <si>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</si>
  <si>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</si>
  <si>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</si>
  <si>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</si>
  <si>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</si>
  <si>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</si>
  <si>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</si>
  <si>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</si>
  <si>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</si>
  <si>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</si>
  <si>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</si>
  <si>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</si>
  <si>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</si>
  <si>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</si>
  <si>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</si>
  <si>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</si>
  <si>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</si>
  <si>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</si>
  <si>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</si>
  <si>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</si>
  <si>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</si>
  <si>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</si>
  <si>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</si>
  <si>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</si>
  <si>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</si>
  <si>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</si>
  <si>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</si>
  <si>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</si>
  <si>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</si>
  <si>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</si>
  <si>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</si>
  <si>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</si>
  <si>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</si>
  <si>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</si>
  <si>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</si>
  <si>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</si>
  <si>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</si>
  <si>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</si>
  <si>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</si>
  <si>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</si>
  <si>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</si>
  <si>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</si>
  <si>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</si>
  <si>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</si>
  <si>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</si>
  <si>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</si>
  <si>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</si>
  <si>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</si>
  <si>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</si>
  <si>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</si>
  <si>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</si>
  <si>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</si>
  <si>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</si>
  <si>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</si>
  <si>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</si>
  <si>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</si>
  <si>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</si>
  <si>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</si>
  <si>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</si>
  <si>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</si>
  <si>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</si>
  <si>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</si>
  <si>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</si>
  <si>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</si>
  <si>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</si>
  <si>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</si>
  <si>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</si>
  <si>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</si>
  <si>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</si>
  <si>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</si>
  <si>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</si>
  <si>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</si>
  <si>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</si>
  <si>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</si>
  <si>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</si>
  <si>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</si>
  <si>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</si>
  <si>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</si>
  <si>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</si>
  <si>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</si>
  <si>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</si>
  <si>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</si>
  <si>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</si>
  <si>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</si>
  <si>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</si>
  <si>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</si>
  <si>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</si>
  <si>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</si>
  <si>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</si>
  <si>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</si>
  <si>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</si>
  <si>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</si>
  <si>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</si>
  <si>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</si>
  <si>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</si>
  <si>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</si>
  <si>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</si>
  <si>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</si>
  <si>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</si>
  <si>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</si>
  <si>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</si>
  <si>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</si>
  <si>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</si>
  <si>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</si>
  <si>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</si>
  <si>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</si>
  <si>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</si>
  <si>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</si>
  <si>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</si>
  <si>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</si>
  <si>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</si>
  <si>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</si>
  <si>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</si>
  <si>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</si>
  <si>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</si>
  <si>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</si>
  <si>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</si>
  <si>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</si>
  <si>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</si>
  <si>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</si>
  <si>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</si>
  <si>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</si>
  <si>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</si>
  <si>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</si>
  <si>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</si>
  <si>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</si>
  <si>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</si>
  <si>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</si>
  <si>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</si>
  <si>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</si>
  <si>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</si>
  <si>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</si>
  <si>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</si>
  <si>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</si>
  <si>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</si>
  <si>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</si>
  <si>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</si>
  <si>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</si>
  <si>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</si>
  <si>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</si>
  <si>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</si>
  <si>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</si>
  <si>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</si>
  <si>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</si>
  <si>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</si>
  <si>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</si>
  <si>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</si>
  <si>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</si>
  <si>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</si>
  <si>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</si>
  <si>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</si>
  <si>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</si>
  <si>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</si>
  <si>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</si>
  <si>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</si>
  <si>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</si>
  <si>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</si>
  <si>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</si>
  <si>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</si>
  <si>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</si>
  <si>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</si>
  <si>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</si>
  <si>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</si>
  <si>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</si>
  <si>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</si>
  <si>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</si>
  <si>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</si>
  <si>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</si>
  <si>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</si>
  <si>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</si>
  <si>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</si>
  <si>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</si>
  <si>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</si>
  <si>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</si>
  <si>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</si>
  <si>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</si>
  <si>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</si>
  <si>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</si>
  <si>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</si>
  <si>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</si>
  <si>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</si>
  <si>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</si>
  <si>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</si>
  <si>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</si>
  <si>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</si>
  <si>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</si>
  <si>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</si>
  <si>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</si>
  <si>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</si>
  <si>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</si>
  <si>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</si>
  <si>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</si>
  <si>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</si>
  <si>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</si>
  <si>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</si>
  <si>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</si>
  <si>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</si>
  <si>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</si>
  <si>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</si>
  <si>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</si>
  <si>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</si>
  <si>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</si>
  <si>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</si>
  <si>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</si>
  <si>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</si>
  <si>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</si>
  <si>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</si>
  <si>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</si>
  <si>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</si>
  <si>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</si>
  <si>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</si>
  <si>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</si>
  <si>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</si>
  <si>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</si>
  <si>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</si>
  <si>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</si>
  <si>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</si>
  <si>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</si>
  <si>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</si>
  <si>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</si>
  <si>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</si>
  <si>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</si>
  <si>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</si>
  <si>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</si>
  <si>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</si>
  <si>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</si>
  <si>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</si>
  <si>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</si>
  <si>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</si>
  <si>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</si>
  <si>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</si>
  <si>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</si>
  <si>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</si>
  <si>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</si>
  <si>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</si>
  <si>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</si>
  <si>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</si>
  <si>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</si>
  <si>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</si>
  <si>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</si>
  <si>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</si>
  <si>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</si>
  <si>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</si>
  <si>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</si>
  <si>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</si>
  <si>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</si>
  <si>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</si>
  <si>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</si>
  <si>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</si>
  <si>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</si>
  <si>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</si>
  <si>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</si>
  <si>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</si>
  <si>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</si>
  <si>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</si>
  <si>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</si>
  <si>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</si>
  <si>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</si>
  <si>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</si>
  <si>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</si>
  <si>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</si>
  <si>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</si>
  <si>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</si>
  <si>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</si>
  <si>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</si>
  <si>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</si>
  <si>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</si>
  <si>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</si>
  <si>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</si>
  <si>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</si>
  <si>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</si>
  <si>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</si>
  <si>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</si>
  <si>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</si>
  <si>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</si>
  <si>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</si>
  <si>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</si>
  <si>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</si>
  <si>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</si>
  <si>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</si>
  <si>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</si>
  <si>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</si>
  <si>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</si>
  <si>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</si>
  <si>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</si>
  <si>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</si>
  <si>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</si>
  <si>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</si>
  <si>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</si>
  <si>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</si>
  <si>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</si>
  <si>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</si>
  <si>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</si>
  <si>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</si>
  <si>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</si>
  <si>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</si>
  <si>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</si>
  <si>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</si>
  <si>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</si>
  <si>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</si>
  <si>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</si>
  <si>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</si>
  <si>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</si>
  <si>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</si>
  <si>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</si>
  <si>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</si>
  <si>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</si>
  <si>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</si>
  <si>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</si>
  <si>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</si>
  <si>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</si>
  <si>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</si>
  <si>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</si>
  <si>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</si>
  <si>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</si>
  <si>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</si>
  <si>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</si>
  <si>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</si>
  <si>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</si>
  <si>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</si>
  <si>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</si>
  <si>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</si>
  <si>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</si>
  <si>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</si>
  <si>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</si>
  <si>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</si>
  <si>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</si>
  <si>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</si>
  <si>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</si>
  <si>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</si>
  <si>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</si>
  <si>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</si>
  <si>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</si>
  <si>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</si>
  <si>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</si>
  <si>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</si>
  <si>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</si>
  <si>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</si>
  <si>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</si>
  <si>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</si>
  <si>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</si>
  <si>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</si>
  <si>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</si>
  <si>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</si>
  <si>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</si>
  <si>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</si>
  <si>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</si>
  <si>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</si>
  <si>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</si>
  <si>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</si>
  <si>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</si>
  <si>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</si>
  <si>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</si>
  <si>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</si>
  <si>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</si>
  <si>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</si>
  <si>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</si>
  <si>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</si>
  <si>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</si>
  <si>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</si>
  <si>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</si>
  <si>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</si>
  <si>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</si>
  <si>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</si>
  <si>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</si>
  <si>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</si>
  <si>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</si>
  <si>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</si>
  <si>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</si>
  <si>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</si>
  <si>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</si>
  <si>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</si>
  <si>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</si>
  <si>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</si>
  <si>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</si>
  <si>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</si>
  <si>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</si>
  <si>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</si>
  <si>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</si>
  <si>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</si>
  <si>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</si>
  <si>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</si>
  <si>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</si>
  <si>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</si>
  <si>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</si>
  <si>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</si>
  <si>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</si>
  <si>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</si>
  <si>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</si>
  <si>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</si>
  <si>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</si>
  <si>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</si>
  <si>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</si>
  <si>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</si>
  <si>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</si>
  <si>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</si>
  <si>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</si>
  <si>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</si>
  <si>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</si>
  <si>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</si>
  <si>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</si>
  <si>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</si>
  <si>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</si>
  <si>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</si>
  <si>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</si>
  <si>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</si>
  <si>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</si>
  <si>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</si>
  <si>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</si>
  <si>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</si>
  <si>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</si>
  <si>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</si>
  <si>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</si>
  <si>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</si>
  <si>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</si>
  <si>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</si>
  <si>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</si>
  <si>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</si>
  <si>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</si>
  <si>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</si>
  <si>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</si>
  <si>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</si>
  <si>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</si>
  <si>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</si>
  <si>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</si>
  <si>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</si>
  <si>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</si>
  <si>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</si>
  <si>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</si>
  <si>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</si>
  <si>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</si>
  <si>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</si>
  <si>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</si>
  <si>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</si>
  <si>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</si>
  <si>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</si>
  <si>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</si>
  <si>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</si>
  <si>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</si>
  <si>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</si>
  <si>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</si>
  <si>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</si>
  <si>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</si>
  <si>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</si>
  <si>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</si>
  <si>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</si>
  <si>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</si>
  <si>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</si>
  <si>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</si>
  <si>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</si>
  <si>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</si>
  <si>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</si>
  <si>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</si>
  <si>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</si>
  <si>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</si>
  <si>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</si>
  <si>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</si>
  <si>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</si>
  <si>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</si>
  <si>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</si>
  <si>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</si>
  <si>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</si>
  <si>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</si>
  <si>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</si>
  <si>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</si>
  <si>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</si>
  <si>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</si>
  <si>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</si>
  <si>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</si>
  <si>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</si>
  <si>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</si>
  <si>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</si>
  <si>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</si>
  <si>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</si>
  <si>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</si>
  <si>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</si>
  <si>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</si>
  <si>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</si>
  <si>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</si>
  <si>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</si>
  <si>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</si>
  <si>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</si>
  <si>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</si>
  <si>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</si>
  <si>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</si>
  <si>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</si>
  <si>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</si>
  <si>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</si>
  <si>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</si>
  <si>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</si>
  <si>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</si>
  <si>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</si>
  <si>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</si>
  <si>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</si>
  <si>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</si>
  <si>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</si>
  <si>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</si>
  <si>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</si>
  <si>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</si>
  <si>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</si>
  <si>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</si>
  <si>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</si>
  <si>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</si>
  <si>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</si>
  <si>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</si>
  <si>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</si>
  <si>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</si>
  <si>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</si>
  <si>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</si>
  <si>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</si>
  <si>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</si>
  <si>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</si>
  <si>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</si>
  <si>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</si>
  <si>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</si>
  <si>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</si>
  <si>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</si>
  <si>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</si>
  <si>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</si>
  <si>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</si>
  <si>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</si>
  <si>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</si>
  <si>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</si>
  <si>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</si>
  <si>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</si>
  <si>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</si>
  <si>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</si>
  <si>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</si>
  <si>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</si>
  <si>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</si>
  <si>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</si>
  <si>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</si>
  <si>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</si>
  <si>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</si>
  <si>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</si>
  <si>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</si>
  <si>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</si>
  <si>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</si>
  <si>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</si>
  <si>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</si>
  <si>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</si>
  <si>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</si>
  <si>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</si>
  <si>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</si>
  <si>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</si>
  <si>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</si>
  <si>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</si>
  <si>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</si>
  <si>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</si>
  <si>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</si>
  <si>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</si>
  <si>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</si>
  <si>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</si>
  <si>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</si>
  <si>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</si>
  <si>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</si>
  <si>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</si>
  <si>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</si>
  <si>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</si>
  <si>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</si>
  <si>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</si>
  <si>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</si>
  <si>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</si>
  <si>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</si>
  <si>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</si>
  <si>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</si>
  <si>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</si>
  <si>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</si>
  <si>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</si>
  <si>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</si>
  <si>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</si>
  <si>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</si>
  <si>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</si>
  <si>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</si>
  <si>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</si>
  <si>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</si>
  <si>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</si>
  <si>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</si>
  <si>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</si>
  <si>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</si>
  <si>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</si>
  <si>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</si>
  <si>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</si>
  <si>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</si>
  <si>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</si>
  <si>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</si>
  <si>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</si>
  <si>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</si>
  <si>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</si>
  <si>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</si>
  <si>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</si>
  <si>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</si>
  <si>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</si>
  <si>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</si>
  <si>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</si>
  <si>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</si>
  <si>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</si>
  <si>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</si>
  <si>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</si>
  <si>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</si>
  <si>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</si>
  <si>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</si>
  <si>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</si>
  <si>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</si>
  <si>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</si>
  <si>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</si>
  <si>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</si>
  <si>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</si>
  <si>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</si>
  <si>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</si>
  <si>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</si>
  <si>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</si>
  <si>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</si>
  <si>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</si>
  <si>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</si>
  <si>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</si>
  <si>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</si>
  <si>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</si>
  <si>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</si>
  <si>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</si>
  <si>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</si>
  <si>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</si>
  <si>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</si>
  <si>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</si>
  <si>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</si>
  <si>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</si>
  <si>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</si>
  <si>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</si>
  <si>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</si>
  <si>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</si>
  <si>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</si>
  <si>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</si>
  <si>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</si>
  <si>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</si>
  <si>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</si>
  <si>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</si>
  <si>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</si>
  <si>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</si>
  <si>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</si>
  <si>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</si>
  <si>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</si>
  <si>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</si>
  <si>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</si>
  <si>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</si>
  <si>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</si>
  <si>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</si>
  <si>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</si>
  <si>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</si>
  <si>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</si>
  <si>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</si>
  <si>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</si>
  <si>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</si>
  <si>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</si>
  <si>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</si>
  <si>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</si>
  <si>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</si>
  <si>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</si>
  <si>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</si>
  <si>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</si>
  <si>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</si>
  <si>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</si>
  <si>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</si>
  <si>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</si>
  <si>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</si>
  <si>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</si>
  <si>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</si>
  <si>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</si>
  <si>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</si>
  <si>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</si>
  <si>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</si>
  <si>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</si>
  <si>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</si>
  <si>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</si>
  <si>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</si>
  <si>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</si>
  <si>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</si>
  <si>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</si>
  <si>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</si>
  <si>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</si>
  <si>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</si>
  <si>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</si>
  <si>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</si>
  <si>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</si>
  <si>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</si>
  <si>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</si>
  <si>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</si>
  <si>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</si>
  <si>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</si>
  <si>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</si>
  <si>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</si>
  <si>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</si>
  <si>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</si>
  <si>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</si>
  <si>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</si>
  <si>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</si>
  <si>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</si>
  <si>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</si>
  <si>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</si>
  <si>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</si>
  <si>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</si>
  <si>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</si>
  <si>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</si>
  <si>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</si>
  <si>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</si>
  <si>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</si>
  <si>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</si>
  <si>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</si>
  <si>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</si>
  <si>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</si>
  <si>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</si>
  <si>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</si>
  <si>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</si>
  <si>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</si>
  <si>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</si>
  <si>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</si>
  <si>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</si>
  <si>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</si>
  <si>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</si>
  <si>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</si>
  <si>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</si>
  <si>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</si>
  <si>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</si>
  <si>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</si>
  <si>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</si>
  <si>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</si>
  <si>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</si>
  <si>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</si>
  <si>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</si>
  <si>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</si>
  <si>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</si>
  <si>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</si>
  <si>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</si>
  <si>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</si>
  <si>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</si>
  <si>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</si>
  <si>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</si>
  <si>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</si>
  <si>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</si>
  <si>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</si>
  <si>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</si>
  <si>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</si>
  <si>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</si>
  <si>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</si>
  <si>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</si>
  <si>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</si>
  <si>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</si>
  <si>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</si>
  <si>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</si>
  <si>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</si>
  <si>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</si>
  <si>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</si>
  <si>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</si>
  <si>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</si>
  <si>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</si>
  <si>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</si>
  <si>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</si>
  <si>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</si>
  <si>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</si>
  <si>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</si>
  <si>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</si>
  <si>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</si>
  <si>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</si>
  <si>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</si>
  <si>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</si>
  <si>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</si>
  <si>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</si>
  <si>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</si>
  <si>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</si>
  <si>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</si>
  <si>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</si>
  <si>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</si>
  <si>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</si>
  <si>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</si>
  <si>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</si>
  <si>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</si>
  <si>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</si>
  <si>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</si>
  <si>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</si>
  <si>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</si>
  <si>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</si>
  <si>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</si>
  <si>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</si>
  <si>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</si>
  <si>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</si>
  <si>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</si>
  <si>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</si>
  <si>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</si>
  <si>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</si>
  <si>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</si>
  <si>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</si>
  <si>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</si>
  <si>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</si>
  <si>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</si>
  <si>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</si>
  <si>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</si>
  <si>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</si>
  <si>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</si>
  <si>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</si>
  <si>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</si>
  <si>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</si>
  <si>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</si>
  <si>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</si>
  <si>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</si>
  <si>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</si>
  <si>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</si>
  <si>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</si>
  <si>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</si>
  <si>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</si>
  <si>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</si>
  <si>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</si>
  <si>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</si>
  <si>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</si>
  <si>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</si>
  <si>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</si>
  <si>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</si>
  <si>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</si>
  <si>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</si>
  <si>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</si>
  <si>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</si>
  <si>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</si>
  <si>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</si>
  <si>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</si>
  <si>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</si>
  <si>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</si>
  <si>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</si>
  <si>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</si>
  <si>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</si>
  <si>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</si>
  <si>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</si>
  <si>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</si>
  <si>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</si>
  <si>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</si>
  <si>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</si>
  <si>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</si>
  <si>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</si>
  <si>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</si>
  <si>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</si>
  <si>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</si>
  <si>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</si>
  <si>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</si>
  <si>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</si>
  <si>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</si>
  <si>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</si>
  <si>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</si>
  <si>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</si>
  <si>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</si>
  <si>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</si>
  <si>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</si>
  <si>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</si>
  <si>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</si>
  <si>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</si>
  <si>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</si>
  <si>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</si>
  <si>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</si>
  <si>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</si>
  <si>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</si>
  <si>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</si>
  <si>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</si>
  <si>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</si>
  <si>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</si>
  <si>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</si>
  <si>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</si>
  <si>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</si>
  <si>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</si>
  <si>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</si>
  <si>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</si>
  <si>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</si>
  <si>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</si>
  <si>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</si>
  <si>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</si>
  <si>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</si>
  <si>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</si>
  <si>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</si>
  <si>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</si>
  <si>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</si>
  <si>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</si>
  <si>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</si>
  <si>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</si>
  <si>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</si>
  <si>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</si>
  <si>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</si>
  <si>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</si>
  <si>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</si>
  <si>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</si>
  <si>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</si>
  <si>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</si>
  <si>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</si>
  <si>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</si>
  <si>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</si>
  <si>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</si>
  <si>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</si>
  <si>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</si>
  <si>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</si>
  <si>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</si>
  <si>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</si>
  <si>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</si>
  <si>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</si>
  <si>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</si>
  <si>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</si>
  <si>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</si>
  <si>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</si>
  <si>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</si>
  <si>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</si>
  <si>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</si>
  <si>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</si>
  <si>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</si>
  <si>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</si>
  <si>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</si>
  <si>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</si>
  <si>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</si>
  <si>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</si>
  <si>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</si>
  <si>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</si>
  <si>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</si>
  <si>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</si>
  <si>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</si>
  <si>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</si>
  <si>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</si>
  <si>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</si>
  <si>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</si>
  <si>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</si>
  <si>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</si>
  <si>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</si>
  <si>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</si>
  <si>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</si>
  <si>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</si>
  <si>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</si>
  <si>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</si>
  <si>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</si>
  <si>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</si>
  <si>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</si>
  <si>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</si>
  <si>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</si>
  <si>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</si>
  <si>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</si>
  <si>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</si>
  <si>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</si>
  <si>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</si>
  <si>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</si>
  <si>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</si>
  <si>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</si>
  <si>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</si>
  <si>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</si>
  <si>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</si>
  <si>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</si>
  <si>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</si>
  <si>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</si>
  <si>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</si>
  <si>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</si>
  <si>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</si>
  <si>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</si>
  <si>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</si>
  <si>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</si>
  <si>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</si>
  <si>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</si>
  <si>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</si>
  <si>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</si>
  <si>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</si>
  <si>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</si>
  <si>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</si>
  <si>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</si>
  <si>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</si>
  <si>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</si>
  <si>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</si>
  <si>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</si>
  <si>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</si>
  <si>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</si>
  <si>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</si>
  <si>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</si>
  <si>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</si>
  <si>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</si>
  <si>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</si>
  <si>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</si>
  <si>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</si>
  <si>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</si>
  <si>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</si>
  <si>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</si>
  <si>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</si>
  <si>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</si>
  <si>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</si>
  <si>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</si>
  <si>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</si>
  <si>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</si>
  <si>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</si>
  <si>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</si>
  <si>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</si>
  <si>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</si>
  <si>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</si>
  <si>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</si>
  <si>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</si>
  <si>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</si>
  <si>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</si>
  <si>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</si>
  <si>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</si>
  <si>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</si>
  <si>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</si>
  <si>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</si>
  <si>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</si>
  <si>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</si>
  <si>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</si>
  <si>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</si>
  <si>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</si>
  <si>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</si>
  <si>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</si>
  <si>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</si>
  <si>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</si>
  <si>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</si>
  <si>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</si>
  <si>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</si>
  <si>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</si>
  <si>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</si>
  <si>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</si>
  <si>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</si>
  <si>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</si>
  <si>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</si>
  <si>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</si>
  <si>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</si>
  <si>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</si>
  <si>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</si>
  <si>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</si>
  <si>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</si>
  <si>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</si>
  <si>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</si>
  <si>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</si>
  <si>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</si>
  <si>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</si>
  <si>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</si>
  <si>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</si>
  <si>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</si>
  <si>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</si>
  <si>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</si>
  <si>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</si>
  <si>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</si>
  <si>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</si>
  <si>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</si>
  <si>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</si>
  <si>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</si>
  <si>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</si>
  <si>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</si>
  <si>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</si>
  <si>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</si>
  <si>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</si>
  <si>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</si>
  <si>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</si>
  <si>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</si>
  <si>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</si>
  <si>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</si>
  <si>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</si>
  <si>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</si>
  <si>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</si>
  <si>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</si>
  <si>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</si>
  <si>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</si>
  <si>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</si>
  <si>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</si>
  <si>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</si>
  <si>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</si>
  <si>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</si>
  <si>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</si>
  <si>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</si>
  <si>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</si>
  <si>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</si>
  <si>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</si>
  <si>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</si>
  <si>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</si>
  <si>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</si>
  <si>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</si>
  <si>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</si>
  <si>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</si>
  <si>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</si>
  <si>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</si>
  <si>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</si>
  <si>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</si>
  <si>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</si>
  <si>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</si>
  <si>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</si>
  <si>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</si>
  <si>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</si>
  <si>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</si>
  <si>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</si>
  <si>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</si>
  <si>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</si>
  <si>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</si>
  <si>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</si>
  <si>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</si>
  <si>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</si>
  <si>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</si>
  <si>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</si>
  <si>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</si>
  <si>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</si>
  <si>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</si>
  <si>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</si>
  <si>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</si>
  <si>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</si>
  <si>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</si>
  <si>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</si>
  <si>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</si>
  <si>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</si>
  <si>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</si>
  <si>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</si>
  <si>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</si>
  <si>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</si>
  <si>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</si>
  <si>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</si>
  <si>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</si>
  <si>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</si>
  <si>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</si>
  <si>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</si>
  <si>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</si>
  <si>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</si>
  <si>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</si>
  <si>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</si>
  <si>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</si>
  <si>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</si>
  <si>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</si>
  <si>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</si>
  <si>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</si>
  <si>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</si>
  <si>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</si>
  <si>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</si>
  <si>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</si>
  <si>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</si>
  <si>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</si>
  <si>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</si>
  <si>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</si>
  <si>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</si>
  <si>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</si>
  <si>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</si>
  <si>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</si>
  <si>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</si>
  <si>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</si>
  <si>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</si>
  <si>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</si>
  <si>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</si>
  <si>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</si>
  <si>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</si>
  <si>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</si>
  <si>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</si>
  <si>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</si>
  <si>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</si>
  <si>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</si>
  <si>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</si>
  <si>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</si>
  <si>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</si>
  <si>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</si>
  <si>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</si>
  <si>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</si>
  <si>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</si>
  <si>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</si>
  <si>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</si>
  <si>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</si>
  <si>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</si>
  <si>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</si>
  <si>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</si>
  <si>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</si>
  <si>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</si>
  <si>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</si>
  <si>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</si>
  <si>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</si>
  <si>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</si>
  <si>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</si>
  <si>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</si>
  <si>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</si>
  <si>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</si>
  <si>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</si>
  <si>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</si>
  <si>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</si>
  <si>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</si>
  <si>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</si>
  <si>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</si>
  <si>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</si>
  <si>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</si>
  <si>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</si>
  <si>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</si>
  <si>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</si>
  <si>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</si>
  <si>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</si>
  <si>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</si>
  <si>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</si>
  <si>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</si>
  <si>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</si>
  <si>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</si>
  <si>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</si>
  <si>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</si>
  <si>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</si>
  <si>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</si>
  <si>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</si>
  <si>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</si>
  <si>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</si>
  <si>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</si>
  <si>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</si>
  <si>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</si>
  <si>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</si>
  <si>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</si>
  <si>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</si>
  <si>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</si>
  <si>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</si>
  <si>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</si>
  <si>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</si>
  <si>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</si>
  <si>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</si>
  <si>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</si>
  <si>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</si>
  <si>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</si>
  <si>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</si>
  <si>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</si>
  <si>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</si>
  <si>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</si>
  <si>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</si>
  <si>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</si>
  <si>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</si>
  <si>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</si>
  <si>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</si>
  <si>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</si>
  <si>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</si>
  <si>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</si>
  <si>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</si>
  <si>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</si>
  <si>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</si>
  <si>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</si>
  <si>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</si>
  <si>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</si>
  <si>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</si>
  <si>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</si>
  <si>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</si>
  <si>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</si>
  <si>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</si>
  <si>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</si>
  <si>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</si>
  <si>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</si>
  <si>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</si>
  <si>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</si>
  <si>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</si>
  <si>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</si>
  <si>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</si>
  <si>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</si>
  <si>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</si>
  <si>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</si>
  <si>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</si>
  <si>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</si>
  <si>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</si>
  <si>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</si>
  <si>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</si>
  <si>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</si>
  <si>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</si>
  <si>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</si>
  <si>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</si>
  <si>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</si>
  <si>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</si>
  <si>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</si>
  <si>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</si>
  <si>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</si>
  <si>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</si>
  <si>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</si>
  <si>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</si>
  <si>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</si>
  <si>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</si>
  <si>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</si>
  <si>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</si>
  <si>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</si>
  <si>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</si>
  <si>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</si>
  <si>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</si>
  <si>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</si>
  <si>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</si>
  <si>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</si>
  <si>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</si>
  <si>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</si>
  <si>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</si>
  <si>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</si>
  <si>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</si>
  <si>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</si>
  <si>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</si>
  <si>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</si>
  <si>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</si>
  <si>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</si>
  <si>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</si>
  <si>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</si>
  <si>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</si>
  <si>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</si>
  <si>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</si>
  <si>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</si>
  <si>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</si>
  <si>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</si>
  <si>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</si>
  <si>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</si>
  <si>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</si>
  <si>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</si>
  <si>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</si>
  <si>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</si>
  <si>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</si>
  <si>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</si>
  <si>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</si>
  <si>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</si>
  <si>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</si>
  <si>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</si>
  <si>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</si>
  <si>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</si>
  <si>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</si>
  <si>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</si>
  <si>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</si>
  <si>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</si>
  <si>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</si>
  <si>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</si>
  <si>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</si>
  <si>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</si>
  <si>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</si>
  <si>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</si>
  <si>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</si>
  <si>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</si>
  <si>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</si>
  <si>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</si>
  <si>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</si>
  <si>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</si>
  <si>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</si>
  <si>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</si>
  <si>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</si>
  <si>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</si>
  <si>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</si>
  <si>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</si>
  <si>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</si>
  <si>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</si>
  <si>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</si>
  <si>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</si>
  <si>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</si>
  <si>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</si>
  <si>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</si>
  <si>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</si>
  <si>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</si>
  <si>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</si>
  <si>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</si>
  <si>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</si>
  <si>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</si>
  <si>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</si>
  <si>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</si>
  <si>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</si>
  <si>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</si>
  <si>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</si>
  <si>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</si>
  <si>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</si>
  <si>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</si>
  <si>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</si>
  <si>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</si>
  <si>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</si>
  <si>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</si>
  <si>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</si>
  <si>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</si>
  <si>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</si>
  <si>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</si>
  <si>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</si>
  <si>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</si>
  <si>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</si>
  <si>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</si>
  <si>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</si>
  <si>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</si>
  <si>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</si>
  <si>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</si>
  <si>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</si>
  <si>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</si>
  <si>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</si>
  <si>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</si>
  <si>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</si>
  <si>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</si>
  <si>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</si>
  <si>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</si>
  <si>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</si>
  <si>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</si>
  <si>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</si>
  <si>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</si>
  <si>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</si>
  <si>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</si>
  <si>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</si>
  <si>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</si>
  <si>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</si>
  <si>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</si>
  <si>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</si>
  <si>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</si>
  <si>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</si>
  <si>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</si>
  <si>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</si>
  <si>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</si>
  <si>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</si>
  <si>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</si>
  <si>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</si>
  <si>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</si>
  <si>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</si>
  <si>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</si>
  <si>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</si>
  <si>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</si>
  <si>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</si>
  <si>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</si>
  <si>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</si>
  <si>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</si>
  <si>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</si>
  <si>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</si>
  <si>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</si>
  <si>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</si>
  <si>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</si>
  <si>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</si>
  <si>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</si>
  <si>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</si>
  <si>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</si>
  <si>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</si>
  <si>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</si>
  <si>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</si>
  <si>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</si>
  <si>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</si>
  <si>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</si>
  <si>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</si>
  <si>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</si>
  <si>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</si>
  <si>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</si>
  <si>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</si>
  <si>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</si>
  <si>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</si>
  <si>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</si>
  <si>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</si>
  <si>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</si>
  <si>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</si>
  <si>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</si>
  <si>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</si>
  <si>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</si>
  <si>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</si>
  <si>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</si>
  <si>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</si>
  <si>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</si>
  <si>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</si>
  <si>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</si>
  <si>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</si>
  <si>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</si>
  <si>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</si>
  <si>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</si>
  <si>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</si>
  <si>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</si>
  <si>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</si>
  <si>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</si>
  <si>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</si>
  <si>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</si>
  <si>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</si>
  <si>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</si>
  <si>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</si>
  <si>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</si>
  <si>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</si>
  <si>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</si>
  <si>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</si>
  <si>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</si>
  <si>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</si>
  <si>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</si>
  <si>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</si>
  <si>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</si>
  <si>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</si>
  <si>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</si>
  <si>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</si>
  <si>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</si>
  <si>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</si>
  <si>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</si>
  <si>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</si>
  <si>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</si>
  <si>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</si>
  <si>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</si>
  <si>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</si>
  <si>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</si>
  <si>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</si>
  <si>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</si>
  <si>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</si>
  <si>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</si>
  <si>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</si>
  <si>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</si>
  <si>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</si>
  <si>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</si>
  <si>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</si>
  <si>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</si>
  <si>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</si>
  <si>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</si>
  <si>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</si>
  <si>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</si>
  <si>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</si>
  <si>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</si>
  <si>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</si>
  <si>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</si>
  <si>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</si>
  <si>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</si>
  <si>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</si>
  <si>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</si>
  <si>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</si>
  <si>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</si>
  <si>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</si>
  <si>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</si>
  <si>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</si>
  <si>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</si>
  <si>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</si>
  <si>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</si>
  <si>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</si>
  <si>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</si>
  <si>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</si>
  <si>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</si>
  <si>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</si>
  <si>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</si>
  <si>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</si>
  <si>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</si>
  <si>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</si>
  <si>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</si>
  <si>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</si>
  <si>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</si>
  <si>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</si>
  <si>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</si>
  <si>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</si>
  <si>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</si>
  <si>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</si>
  <si>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</si>
  <si>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</si>
  <si>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</si>
  <si>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</si>
  <si>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</si>
  <si>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</si>
  <si>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</si>
  <si>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</si>
  <si>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</si>
  <si>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</si>
  <si>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</si>
  <si>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</si>
  <si>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</si>
  <si>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</si>
  <si>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</si>
  <si>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</si>
  <si>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</si>
  <si>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</si>
  <si>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</si>
  <si>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</si>
  <si>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</si>
  <si>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</si>
  <si>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</si>
  <si>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</si>
  <si>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</si>
  <si>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</si>
  <si>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</si>
  <si>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</si>
  <si>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</si>
  <si>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</si>
  <si>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</si>
  <si>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</si>
  <si>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</si>
  <si>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</si>
  <si>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</si>
  <si>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</si>
  <si>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</si>
  <si>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</si>
  <si>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</si>
  <si>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</si>
  <si>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</si>
  <si>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</si>
  <si>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</si>
  <si>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</si>
  <si>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</si>
  <si>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</si>
  <si>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</si>
  <si>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</si>
  <si>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</si>
  <si>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</si>
  <si>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</si>
  <si>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</si>
  <si>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</si>
  <si>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</si>
  <si>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</si>
  <si>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</si>
  <si>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</si>
  <si>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</si>
  <si>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</si>
  <si>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</si>
  <si>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</si>
  <si>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</si>
  <si>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</si>
  <si>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</si>
  <si>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</si>
  <si>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</si>
  <si>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</si>
  <si>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</si>
  <si>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</si>
  <si>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</si>
  <si>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</si>
  <si>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</si>
  <si>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</si>
  <si>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</si>
  <si>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</si>
  <si>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</si>
  <si>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</si>
  <si>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</si>
  <si>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</si>
  <si>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</si>
  <si>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</si>
  <si>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</si>
  <si>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</si>
  <si>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</si>
  <si>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</si>
  <si>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</si>
  <si>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</si>
  <si>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</si>
  <si>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</si>
  <si>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</si>
  <si>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</si>
  <si>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</si>
  <si>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</si>
  <si>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</si>
  <si>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</si>
  <si>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</si>
  <si>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</si>
  <si>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</si>
  <si>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</si>
  <si>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</si>
  <si>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</si>
  <si>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</si>
  <si>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</si>
  <si>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</si>
  <si>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</si>
  <si>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</si>
  <si>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</si>
  <si>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</si>
  <si>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</si>
  <si>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</si>
  <si>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</si>
  <si>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</si>
  <si>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</si>
  <si>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</si>
  <si>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</si>
  <si>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</si>
  <si>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</si>
  <si>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</si>
  <si>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</si>
  <si>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</si>
  <si>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</si>
  <si>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</si>
  <si>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</si>
  <si>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</si>
  <si>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</si>
  <si>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</si>
  <si>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</si>
  <si>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</si>
  <si>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</si>
  <si>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</si>
  <si>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</si>
  <si>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</si>
  <si>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</si>
  <si>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</si>
  <si>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</si>
  <si>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</si>
  <si>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</si>
  <si>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</si>
  <si>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</si>
  <si>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</si>
  <si>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</si>
  <si>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</si>
  <si>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</si>
  <si>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</si>
  <si>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</si>
  <si>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</si>
  <si>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</si>
  <si>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</si>
  <si>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</si>
  <si>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</si>
  <si>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</si>
  <si>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</si>
  <si>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</si>
  <si>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</si>
  <si>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</si>
  <si>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</si>
  <si>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</si>
  <si>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</si>
  <si>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</si>
  <si>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</si>
  <si>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</si>
  <si>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</si>
  <si>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</si>
  <si>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</si>
  <si>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</si>
  <si>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</si>
  <si>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</si>
  <si>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</si>
  <si>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</si>
  <si>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</si>
  <si>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</si>
  <si>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</si>
  <si>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</si>
  <si>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</si>
  <si>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</si>
  <si>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</si>
  <si>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</si>
  <si>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</si>
  <si>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</si>
  <si>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</si>
  <si>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</si>
  <si>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</si>
  <si>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</si>
  <si>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</si>
  <si>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</si>
  <si>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</si>
  <si>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</si>
  <si>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</si>
  <si>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</si>
  <si>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</si>
  <si>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</si>
  <si>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</si>
  <si>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</si>
  <si>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</si>
  <si>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</si>
  <si>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</si>
  <si>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</si>
  <si>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</si>
  <si>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</si>
  <si>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</si>
  <si>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</si>
  <si>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</si>
  <si>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</si>
  <si>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</si>
  <si>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</si>
  <si>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</si>
  <si>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</si>
  <si>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</si>
  <si>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</si>
  <si>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</si>
  <si>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</si>
  <si>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</si>
  <si>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</si>
  <si>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</si>
  <si>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</si>
  <si>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</si>
  <si>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</si>
  <si>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</si>
  <si>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</si>
  <si>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</si>
  <si>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</si>
  <si>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</si>
  <si>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</si>
  <si>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</si>
  <si>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</si>
  <si>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</si>
  <si>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</si>
  <si>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</si>
  <si>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</si>
  <si>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</si>
  <si>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</si>
  <si>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</si>
  <si>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</si>
  <si>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</si>
  <si>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</si>
  <si>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</si>
  <si>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</si>
  <si>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</si>
  <si>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</si>
  <si>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</si>
  <si>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</si>
  <si>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</si>
  <si>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</si>
  <si>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</si>
  <si>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</si>
  <si>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</si>
  <si>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</si>
  <si>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</si>
  <si>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</si>
  <si>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</si>
  <si>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</si>
  <si>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</si>
  <si>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</si>
  <si>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</si>
  <si>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</si>
  <si>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</si>
  <si>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</si>
  <si>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</si>
  <si>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</si>
  <si>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</si>
  <si>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</si>
  <si>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</si>
  <si>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</si>
  <si>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</si>
  <si>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</si>
  <si>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</si>
  <si>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</si>
  <si>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</si>
  <si>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</si>
  <si>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</si>
  <si>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</si>
  <si>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</si>
  <si>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</si>
  <si>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</si>
  <si>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</si>
  <si>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</si>
  <si>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</si>
  <si>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</si>
  <si>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</si>
  <si>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</si>
  <si>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</si>
  <si>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</si>
  <si>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</si>
  <si>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</si>
  <si>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</si>
  <si>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</si>
  <si>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</si>
  <si>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</si>
  <si>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</si>
  <si>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</si>
  <si>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</si>
  <si>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</si>
  <si>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</si>
  <si>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</si>
  <si>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</si>
  <si>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</si>
  <si>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</si>
  <si>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</si>
  <si>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</si>
  <si>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</si>
  <si>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</si>
  <si>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</si>
  <si>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</si>
  <si>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</si>
  <si>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</si>
  <si>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</si>
  <si>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</si>
  <si>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</si>
  <si>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</si>
  <si>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</si>
  <si>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</si>
  <si>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</si>
  <si>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</si>
  <si>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</si>
  <si>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</si>
  <si>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</si>
  <si>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</si>
  <si>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</si>
  <si>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</si>
  <si>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</si>
  <si>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</si>
  <si>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</si>
  <si>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</si>
  <si>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</si>
  <si>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</si>
  <si>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</si>
  <si>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</si>
  <si>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</si>
  <si>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</si>
  <si>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</si>
  <si>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</si>
  <si>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</si>
  <si>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</si>
  <si>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</si>
  <si>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</si>
  <si>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</si>
  <si>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</si>
  <si>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</si>
  <si>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</si>
  <si>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</si>
  <si>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</si>
  <si>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</si>
  <si>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</si>
  <si>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</si>
  <si>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</si>
  <si>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</si>
  <si>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</si>
  <si>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</si>
  <si>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</si>
  <si>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</si>
  <si>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</si>
  <si>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</si>
  <si>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</si>
  <si>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</si>
  <si>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</si>
  <si>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</si>
  <si>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</si>
  <si>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</si>
  <si>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</si>
  <si>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</si>
  <si>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</si>
  <si>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</si>
  <si>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</si>
  <si>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</si>
  <si>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</si>
  <si>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</si>
  <si>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</si>
  <si>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</si>
  <si>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</si>
  <si>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</si>
  <si>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</si>
  <si>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</si>
  <si>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</si>
  <si>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</si>
  <si>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</si>
  <si>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</si>
  <si>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</si>
  <si>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</si>
  <si>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</si>
  <si>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</si>
  <si>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</si>
  <si>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</si>
  <si>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</si>
  <si>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</si>
  <si>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</si>
  <si>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</si>
  <si>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</si>
  <si>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</si>
  <si>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</si>
  <si>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</si>
  <si>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</si>
  <si>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</si>
  <si>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</si>
  <si>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</si>
  <si>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</si>
  <si>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</si>
  <si>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</si>
  <si>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</si>
  <si>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</si>
  <si>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</si>
  <si>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</si>
  <si>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</si>
  <si>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</si>
  <si>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</si>
  <si>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</si>
  <si>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</si>
  <si>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</si>
  <si>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</si>
  <si>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</si>
  <si>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</si>
  <si>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</si>
  <si>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</si>
  <si>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</si>
  <si>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</si>
  <si>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</si>
  <si>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</si>
  <si>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</si>
  <si>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</si>
  <si>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</si>
  <si>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</si>
  <si>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</si>
  <si>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</si>
  <si>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</si>
  <si>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</si>
  <si>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</si>
  <si>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</si>
  <si>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</si>
  <si>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</si>
  <si>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</si>
  <si>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</si>
  <si>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</si>
  <si>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</si>
  <si>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</si>
  <si>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</si>
  <si>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</si>
  <si>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</si>
  <si>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</si>
  <si>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</si>
  <si>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</si>
  <si>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</si>
  <si>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</si>
  <si>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</si>
  <si>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</si>
  <si>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</si>
  <si>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</si>
  <si>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</si>
  <si>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</si>
  <si>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</si>
  <si>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</si>
  <si>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</si>
  <si>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</si>
  <si>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</si>
  <si>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</si>
  <si>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</si>
  <si>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</si>
  <si>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</si>
  <si>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</si>
  <si>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</si>
  <si>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</si>
  <si>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</si>
  <si>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</si>
  <si>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</si>
  <si>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</si>
  <si>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</si>
  <si>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</si>
  <si>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</si>
  <si>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</si>
  <si>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</si>
  <si>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</si>
  <si>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</si>
  <si>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</si>
  <si>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</si>
  <si>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</si>
  <si>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</si>
  <si>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</si>
  <si>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</si>
  <si>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</si>
  <si>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</si>
  <si>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</si>
  <si>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</si>
  <si>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</si>
  <si>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</si>
  <si>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</si>
  <si>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</si>
  <si>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</si>
  <si>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</si>
  <si>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</si>
  <si>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</si>
  <si>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</si>
  <si>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</si>
  <si>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</si>
  <si>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</si>
  <si>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</si>
  <si>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</si>
  <si>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</si>
  <si>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</si>
  <si>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</si>
  <si>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</si>
  <si>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</si>
  <si>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</si>
  <si>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</si>
  <si>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</si>
  <si>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</si>
  <si>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</si>
  <si>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</si>
  <si>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</si>
  <si>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</si>
  <si>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</si>
  <si>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</si>
  <si>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</si>
  <si>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</si>
  <si>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</si>
  <si>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</si>
  <si>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</si>
  <si>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</si>
  <si>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</si>
  <si>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</si>
  <si>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</si>
  <si>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</si>
  <si>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</si>
  <si>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</si>
  <si>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</si>
  <si>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</si>
  <si>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</si>
  <si>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</si>
  <si>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</si>
  <si>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</si>
  <si>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</si>
  <si>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</si>
  <si>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</si>
  <si>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</si>
  <si>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</si>
  <si>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</si>
  <si>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</si>
  <si>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</si>
  <si>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</si>
  <si>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</si>
  <si>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</si>
  <si>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</si>
  <si>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</si>
  <si>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</si>
  <si>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</si>
  <si>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</si>
  <si>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</si>
  <si>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</si>
  <si>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</si>
  <si>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</si>
  <si>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</si>
  <si>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</si>
  <si>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</si>
  <si>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</si>
  <si>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</si>
  <si>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</si>
  <si>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</si>
  <si>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</si>
  <si>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</si>
  <si>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</si>
  <si>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</si>
  <si>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</si>
  <si>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</si>
  <si>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</si>
  <si>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</si>
  <si>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</si>
  <si>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</si>
  <si>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</si>
  <si>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</si>
  <si>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</si>
  <si>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</si>
  <si>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</si>
  <si>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</si>
  <si>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</si>
  <si>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</si>
  <si>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</si>
  <si>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</si>
  <si>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</si>
  <si>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</si>
  <si>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</si>
  <si>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</si>
  <si>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</si>
  <si>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</si>
  <si>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</si>
  <si>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</si>
  <si>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</si>
  <si>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</si>
  <si>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</si>
  <si>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</si>
  <si>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</si>
  <si>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</si>
  <si>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</si>
  <si>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</si>
  <si>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</si>
  <si>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</si>
  <si>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</si>
  <si>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</si>
  <si>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</si>
  <si>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</si>
  <si>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</si>
  <si>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</si>
  <si>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</si>
  <si>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</si>
  <si>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</si>
  <si>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</si>
  <si>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</si>
  <si>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</si>
  <si>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</si>
  <si>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</si>
  <si>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</si>
  <si>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</si>
  <si>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</si>
  <si>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</si>
  <si>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</si>
  <si>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</si>
  <si>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</si>
  <si>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</si>
  <si>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</si>
  <si>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</si>
  <si>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</si>
  <si>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</si>
  <si>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</si>
  <si>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</si>
  <si>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</si>
  <si>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</si>
  <si>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</si>
  <si>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</si>
  <si>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</si>
  <si>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</si>
  <si>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</si>
  <si>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</si>
  <si>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</si>
  <si>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</si>
  <si>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</si>
  <si>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</si>
  <si>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</si>
  <si>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</si>
  <si>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</si>
  <si>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</si>
  <si>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</si>
  <si>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</si>
  <si>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</si>
  <si>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</si>
  <si>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</si>
  <si>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</si>
  <si>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</si>
  <si>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</si>
  <si>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</si>
  <si>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</si>
  <si>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</si>
  <si>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</si>
  <si>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</si>
  <si>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</si>
  <si>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</si>
  <si>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</si>
  <si>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</si>
  <si>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</si>
  <si>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</si>
  <si>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</si>
  <si>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</si>
  <si>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</si>
  <si>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</si>
  <si>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</si>
  <si>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</si>
  <si>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</si>
  <si>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</si>
  <si>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</si>
  <si>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</si>
  <si>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</si>
  <si>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</si>
  <si>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</si>
  <si>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</si>
  <si>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</si>
  <si>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</si>
  <si>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</si>
  <si>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</si>
  <si>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</si>
  <si>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</si>
  <si>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</si>
  <si>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</si>
  <si>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</si>
  <si>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</si>
  <si>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</si>
  <si>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</si>
  <si>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</si>
  <si>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</si>
  <si>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</si>
  <si>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</si>
  <si>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</si>
  <si>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</si>
  <si>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</si>
  <si>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</si>
  <si>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</si>
  <si>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</si>
  <si>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</si>
  <si>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</si>
  <si>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</si>
  <si>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</si>
  <si>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</si>
  <si>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</si>
  <si>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</si>
  <si>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</si>
  <si>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</si>
  <si>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</si>
  <si>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</si>
  <si>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</si>
  <si>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</si>
  <si>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</si>
  <si>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</si>
  <si>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</si>
  <si>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</si>
  <si>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</si>
  <si>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</si>
  <si>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</si>
  <si>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</si>
  <si>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</si>
  <si>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</si>
  <si>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</si>
  <si>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</si>
  <si>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</si>
  <si>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</si>
  <si>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</si>
  <si>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</si>
  <si>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</si>
  <si>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</si>
  <si>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</si>
  <si>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</si>
  <si>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</si>
  <si>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</si>
  <si>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</si>
  <si>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</si>
  <si>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</si>
  <si>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</si>
  <si>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</si>
  <si>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</si>
  <si>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</si>
  <si>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</si>
  <si>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</si>
  <si>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</si>
  <si>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</si>
  <si>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</si>
  <si>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</si>
  <si>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</si>
  <si>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</si>
  <si>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</si>
  <si>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</si>
  <si>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</si>
  <si>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</si>
  <si>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</si>
  <si>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</si>
  <si>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</si>
  <si>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</si>
  <si>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</si>
  <si>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</si>
  <si>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</si>
  <si>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</si>
  <si>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</si>
  <si>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</si>
  <si>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</si>
  <si>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</si>
  <si>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</si>
  <si>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</si>
  <si>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</si>
  <si>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</si>
  <si>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</si>
  <si>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</si>
  <si>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</si>
  <si>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</si>
  <si>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</si>
  <si>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</si>
  <si>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</si>
  <si>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</si>
  <si>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</si>
  <si>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</si>
  <si>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</si>
  <si>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</si>
  <si>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</si>
  <si>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</si>
  <si>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</si>
  <si>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</si>
  <si>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</si>
  <si>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</si>
  <si>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</si>
  <si>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</si>
  <si>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</si>
  <si>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</si>
  <si>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</si>
  <si>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</si>
  <si>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</si>
  <si>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</si>
  <si>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</si>
  <si>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</si>
  <si>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</si>
  <si>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</si>
  <si>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</si>
  <si>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</si>
  <si>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</si>
  <si>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</si>
  <si>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</si>
  <si>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</si>
  <si>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</si>
  <si>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</si>
  <si>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</si>
  <si>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</si>
  <si>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</si>
  <si>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</si>
  <si>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</si>
  <si>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</si>
  <si>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</si>
  <si>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</si>
  <si>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</si>
  <si>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</si>
  <si>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</si>
  <si>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</si>
  <si>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</si>
  <si>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</si>
  <si>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</si>
  <si>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</si>
  <si>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</si>
  <si>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</si>
  <si>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</si>
  <si>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</si>
  <si>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</si>
  <si>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</si>
  <si>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</si>
  <si>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</si>
  <si>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</si>
  <si>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</si>
  <si>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</si>
  <si>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</si>
  <si>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</si>
  <si>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</si>
  <si>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</si>
  <si>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</si>
  <si>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</si>
  <si>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</si>
  <si>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</si>
  <si>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</si>
  <si>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</si>
  <si>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</si>
  <si>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</si>
  <si>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</si>
  <si>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</si>
  <si>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</si>
  <si>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</si>
  <si>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</si>
  <si>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</si>
  <si>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</si>
  <si>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</si>
  <si>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</si>
  <si>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</si>
  <si>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</si>
  <si>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</si>
  <si>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</si>
  <si>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</si>
  <si>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</si>
  <si>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</si>
  <si>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</si>
  <si>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</si>
  <si>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</si>
  <si>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</si>
  <si>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</si>
  <si>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</si>
  <si>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</si>
  <si>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</si>
  <si>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</si>
  <si>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</si>
  <si>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</si>
  <si>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</si>
  <si>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</si>
  <si>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</si>
  <si>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</si>
  <si>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</si>
  <si>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</si>
  <si>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</si>
  <si>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</si>
  <si>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</si>
  <si>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</si>
  <si>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</si>
  <si>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</si>
  <si>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</si>
  <si>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</si>
  <si>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</si>
  <si>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</si>
  <si>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</si>
  <si>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</si>
  <si>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</si>
  <si>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</si>
  <si>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</si>
  <si>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</si>
  <si>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</si>
  <si>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</si>
  <si>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</si>
  <si>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</si>
  <si>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</si>
  <si>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</si>
  <si>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</si>
  <si>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</si>
  <si>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</si>
  <si>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</si>
  <si>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</si>
  <si>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</si>
  <si>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</si>
  <si>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</si>
  <si>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</si>
  <si>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</si>
  <si>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</si>
  <si>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</si>
  <si>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</si>
  <si>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</si>
  <si>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</si>
  <si>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</si>
  <si>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</si>
  <si>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</si>
  <si>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</si>
  <si>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</si>
  <si>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</si>
  <si>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</si>
  <si>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</si>
  <si>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</si>
  <si>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</si>
  <si>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</si>
  <si>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</si>
  <si>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</si>
  <si>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</si>
  <si>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</si>
  <si>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</si>
  <si>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</si>
  <si>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</si>
  <si>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</si>
  <si>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</si>
  <si>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</si>
  <si>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</si>
  <si>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</si>
  <si>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</si>
  <si>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</si>
  <si>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</si>
  <si>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</si>
  <si>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</si>
  <si>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</si>
  <si>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</si>
  <si>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</si>
  <si>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</si>
  <si>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</si>
  <si>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</si>
  <si>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</si>
  <si>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</si>
  <si>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</si>
  <si>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</si>
  <si>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</si>
  <si>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</si>
  <si>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</si>
  <si>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</si>
  <si>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</si>
  <si>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</si>
  <si>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</si>
  <si>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</si>
  <si>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</si>
  <si>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</si>
  <si>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</si>
  <si>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</si>
  <si>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</si>
  <si>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</si>
  <si>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</si>
  <si>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</si>
  <si>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</si>
  <si>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</si>
  <si>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</si>
  <si>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</si>
  <si>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</si>
  <si>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</si>
  <si>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</si>
  <si>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</si>
  <si>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</si>
  <si>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</si>
  <si>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</si>
  <si>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</si>
  <si>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</si>
  <si>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</si>
  <si>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</si>
  <si>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</si>
  <si>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</si>
  <si>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</si>
  <si>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</si>
  <si>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</si>
  <si>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</si>
  <si>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</si>
  <si>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</si>
  <si>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</si>
  <si>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</si>
  <si>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</si>
  <si>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</si>
  <si>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</si>
  <si>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</si>
  <si>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</si>
  <si>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</si>
  <si>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</si>
  <si>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</si>
  <si>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</si>
  <si>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</si>
  <si>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</si>
  <si>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</si>
  <si>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</si>
  <si>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</si>
  <si>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</si>
  <si>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</si>
  <si>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</si>
  <si>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</si>
  <si>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</si>
  <si>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</si>
  <si>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</si>
  <si>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</si>
  <si>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</si>
  <si>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</si>
  <si>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</si>
  <si>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</si>
  <si>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</si>
  <si>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</si>
  <si>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</si>
  <si>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</si>
  <si>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</si>
  <si>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</si>
  <si>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</si>
  <si>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</si>
  <si>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</si>
  <si>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</si>
  <si>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</si>
  <si>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</si>
  <si>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</si>
  <si>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</si>
  <si>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</si>
  <si>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</si>
  <si>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</si>
  <si>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</si>
  <si>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</si>
  <si>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</si>
  <si>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</si>
  <si>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</si>
  <si>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</si>
  <si>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</si>
  <si>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</si>
  <si>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</si>
  <si>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</si>
  <si>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</si>
  <si>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</si>
  <si>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</si>
  <si>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</si>
  <si>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</si>
  <si>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</si>
  <si>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</si>
  <si>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</si>
  <si>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</si>
  <si>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</si>
  <si>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</si>
  <si>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</si>
  <si>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</si>
  <si>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</si>
  <si>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</si>
  <si>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</si>
  <si>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</si>
  <si>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</si>
  <si>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</si>
  <si>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</si>
  <si>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</si>
  <si>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</si>
  <si>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</si>
  <si>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</si>
  <si>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</si>
  <si>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</si>
  <si>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</si>
  <si>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</si>
  <si>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</si>
  <si>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</si>
  <si>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</si>
  <si>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</si>
  <si>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</si>
  <si>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</si>
  <si>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</si>
  <si>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</si>
  <si>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</si>
  <si>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</si>
  <si>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</si>
  <si>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</si>
  <si>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</si>
  <si>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</si>
  <si>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</si>
  <si>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</si>
  <si>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</si>
  <si>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</si>
  <si>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</si>
  <si>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</si>
  <si>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</si>
  <si>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</si>
  <si>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</si>
  <si>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</si>
  <si>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</si>
  <si>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</si>
  <si>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</si>
  <si>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</si>
  <si>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</si>
  <si>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</si>
  <si>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</si>
  <si>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</si>
  <si>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</si>
  <si>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</si>
  <si>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</si>
  <si>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</si>
  <si>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</si>
  <si>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</si>
  <si>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</si>
  <si>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</si>
  <si>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</si>
  <si>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</si>
  <si>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</si>
  <si>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</si>
  <si>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</si>
  <si>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</si>
  <si>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</si>
  <si>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</si>
  <si>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</si>
  <si>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</si>
  <si>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</si>
  <si>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</si>
  <si>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</si>
  <si>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</si>
  <si>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</si>
  <si>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</si>
  <si>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</si>
  <si>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</si>
  <si>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</si>
  <si>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</si>
  <si>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</si>
  <si>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</si>
  <si>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</si>
  <si>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</si>
  <si>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</si>
  <si>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</si>
  <si>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</si>
  <si>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</si>
  <si>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</si>
  <si>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</si>
  <si>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</si>
  <si>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</si>
  <si>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</si>
  <si>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</si>
  <si>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</si>
  <si>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</si>
  <si>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</si>
  <si>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</si>
  <si>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</si>
  <si>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</si>
  <si>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</si>
  <si>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</si>
  <si>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</si>
  <si>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</si>
  <si>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</si>
  <si>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</si>
  <si>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</si>
  <si>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</si>
  <si>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</si>
  <si>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</si>
  <si>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</si>
  <si>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</si>
  <si>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</si>
  <si>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</si>
  <si>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</si>
  <si>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</si>
  <si>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</si>
  <si>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</si>
  <si>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</si>
  <si>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</si>
  <si>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</si>
  <si>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</si>
  <si>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</si>
  <si>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</si>
  <si>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</si>
  <si>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</si>
  <si>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</si>
  <si>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</si>
  <si>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</si>
  <si>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</si>
  <si>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</si>
  <si>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</si>
  <si>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</si>
  <si>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</si>
  <si>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</si>
  <si>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</si>
  <si>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</si>
  <si>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</si>
  <si>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</si>
  <si>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</si>
  <si>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</si>
  <si>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</si>
  <si>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</si>
  <si>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</si>
  <si>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</si>
  <si>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</si>
  <si>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</si>
  <si>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</si>
  <si>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</si>
  <si>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</si>
  <si>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</si>
  <si>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</si>
  <si>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</si>
  <si>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</si>
  <si>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</si>
  <si>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</si>
  <si>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</si>
  <si>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</si>
  <si>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</si>
  <si>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</si>
  <si>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</si>
  <si>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</si>
  <si>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</si>
  <si>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</si>
  <si>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</si>
  <si>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</si>
  <si>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</si>
  <si>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</si>
  <si>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</si>
  <si>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</si>
  <si>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</si>
  <si>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</si>
  <si>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</si>
  <si>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</si>
  <si>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</si>
  <si>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</si>
  <si>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</si>
  <si>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</si>
  <si>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</si>
  <si>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</si>
  <si>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</si>
  <si>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</si>
  <si>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</si>
  <si>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</si>
  <si>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</si>
  <si>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</si>
  <si>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</si>
  <si>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</si>
  <si>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</si>
  <si>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</si>
  <si>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</si>
  <si>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</si>
  <si>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</si>
  <si>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</si>
  <si>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</si>
  <si>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</si>
  <si>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</si>
  <si>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</si>
  <si>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</si>
  <si>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</si>
  <si>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</si>
  <si>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</si>
  <si>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</si>
  <si>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</si>
  <si>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</si>
  <si>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</si>
  <si>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</si>
  <si>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</si>
  <si>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</si>
  <si>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</si>
  <si>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</si>
  <si>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</si>
  <si>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</si>
  <si>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</si>
  <si>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</si>
  <si>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</si>
  <si>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</si>
  <si>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</si>
  <si>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</si>
  <si>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</si>
  <si>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</si>
  <si>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</si>
  <si>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</si>
  <si>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</si>
  <si>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</si>
  <si>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</si>
  <si>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</si>
  <si>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</si>
  <si>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</si>
  <si>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</si>
  <si>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</si>
  <si>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</si>
  <si>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</si>
  <si>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</si>
  <si>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</si>
  <si>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</si>
  <si>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</si>
  <si>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</si>
  <si>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</si>
  <si>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</si>
  <si>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</si>
  <si>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</si>
  <si>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</si>
  <si>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</si>
  <si>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</si>
  <si>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</si>
  <si>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</si>
  <si>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</si>
  <si>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</si>
  <si>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</si>
  <si>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</si>
  <si>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</si>
  <si>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</si>
  <si>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</si>
  <si>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</si>
  <si>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</si>
  <si>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</si>
  <si>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</si>
  <si>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</si>
  <si>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</si>
  <si>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</si>
  <si>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</si>
  <si>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</si>
  <si>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</si>
  <si>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</si>
  <si>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</si>
  <si>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</si>
  <si>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</si>
  <si>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</si>
  <si>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</si>
  <si>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</si>
  <si>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</si>
  <si>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</si>
  <si>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</si>
  <si>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</si>
  <si>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</si>
  <si>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</si>
  <si>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</si>
  <si>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</si>
  <si>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</si>
  <si>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</si>
  <si>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</si>
  <si>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</si>
  <si>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</si>
  <si>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</si>
  <si>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</si>
  <si>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</si>
  <si>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</si>
  <si>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</si>
  <si>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</si>
  <si>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</si>
  <si>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</si>
  <si>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</si>
  <si>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</si>
  <si>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</si>
  <si>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</si>
  <si>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</si>
  <si>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</si>
  <si>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</si>
  <si>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</si>
  <si>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</si>
  <si>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</si>
  <si>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</si>
  <si>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</si>
  <si>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</si>
  <si>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</si>
  <si>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</si>
  <si>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</si>
  <si>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</si>
  <si>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</si>
  <si>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</si>
  <si>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</si>
  <si>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</si>
  <si>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</si>
  <si>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</si>
  <si>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</si>
  <si>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</si>
  <si>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</si>
  <si>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</si>
  <si>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</si>
  <si>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</si>
  <si>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</si>
  <si>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</si>
  <si>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</si>
  <si>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</si>
  <si>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</si>
  <si>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</si>
  <si>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</si>
  <si>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</si>
  <si>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</si>
  <si>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</si>
  <si>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</si>
  <si>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</si>
  <si>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</si>
  <si>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</si>
  <si>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</si>
  <si>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</si>
  <si>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</si>
  <si>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</si>
  <si>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</si>
  <si>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</si>
  <si>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</si>
  <si>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</si>
  <si>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</si>
  <si>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</si>
  <si>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</si>
  <si>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</si>
  <si>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</si>
  <si>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</si>
  <si>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</si>
  <si>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</si>
  <si>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</si>
  <si>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</si>
  <si>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</si>
  <si>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</si>
  <si>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</si>
  <si>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</si>
  <si>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</si>
  <si>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</si>
  <si>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</si>
  <si>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</si>
  <si>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</si>
  <si>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</si>
  <si>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</si>
  <si>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</si>
  <si>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</si>
  <si>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</si>
  <si>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</si>
  <si>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</si>
  <si>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</si>
  <si>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</si>
  <si>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</si>
  <si>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</si>
  <si>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</si>
  <si>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</si>
  <si>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</si>
  <si>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</si>
  <si>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</si>
  <si>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</si>
  <si>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</si>
  <si>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</si>
  <si>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</si>
  <si>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</si>
  <si>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</si>
  <si>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</si>
  <si>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</si>
  <si>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</si>
  <si>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</si>
  <si>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</si>
  <si>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</si>
  <si>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</si>
  <si>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</si>
  <si>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</si>
  <si>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</si>
  <si>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</si>
  <si>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</si>
  <si>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</si>
  <si>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</si>
  <si>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</si>
  <si>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</si>
  <si>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</si>
  <si>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</si>
  <si>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</si>
  <si>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</si>
  <si>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</si>
  <si>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</si>
  <si>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</si>
  <si>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</si>
  <si>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</si>
  <si>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</si>
  <si>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</si>
  <si>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</si>
  <si>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</si>
  <si>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</si>
  <si>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</si>
  <si>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</si>
  <si>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</si>
  <si>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</si>
  <si>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</si>
  <si>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</si>
  <si>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</si>
  <si>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</si>
  <si>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</si>
  <si>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</si>
  <si>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</si>
  <si>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</si>
  <si>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</si>
  <si>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</si>
  <si>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</si>
  <si>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</si>
  <si>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</si>
  <si>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</si>
  <si>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</si>
  <si>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</si>
  <si>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</si>
  <si>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</si>
  <si>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</si>
  <si>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</si>
  <si>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</si>
  <si>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</si>
  <si>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</si>
  <si>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</si>
  <si>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</si>
  <si>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</si>
  <si>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</si>
  <si>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</si>
  <si>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</si>
  <si>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</si>
  <si>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</si>
  <si>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</si>
  <si>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</si>
  <si>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</si>
  <si>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</si>
  <si>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</si>
  <si>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</si>
  <si>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</si>
  <si>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</si>
  <si>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</si>
  <si>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</si>
  <si>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</si>
  <si>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</si>
  <si>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</si>
  <si>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</si>
  <si>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</si>
  <si>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</si>
  <si>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</si>
  <si>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</si>
  <si>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</si>
  <si>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</si>
  <si>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</si>
  <si>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</si>
  <si>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</si>
  <si>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</si>
  <si>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</si>
  <si>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</si>
  <si>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</si>
  <si>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</si>
  <si>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</si>
  <si>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</si>
  <si>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</si>
  <si>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</si>
  <si>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</si>
  <si>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</si>
  <si>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</si>
  <si>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</si>
  <si>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</si>
  <si>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</si>
  <si>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</si>
  <si>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</si>
  <si>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</si>
  <si>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</si>
  <si>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</si>
  <si>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</si>
  <si>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</si>
  <si>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</si>
  <si>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</si>
  <si>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</si>
  <si>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</si>
  <si>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</si>
  <si>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</si>
  <si>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</si>
  <si>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</si>
  <si>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</si>
  <si>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</si>
  <si>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</si>
  <si>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</si>
  <si>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</si>
  <si>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</si>
  <si>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</si>
  <si>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</si>
  <si>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</si>
  <si>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</si>
  <si>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</si>
  <si>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</si>
  <si>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</si>
  <si>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</si>
  <si>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</si>
  <si>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</si>
  <si>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</si>
  <si>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</si>
  <si>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</si>
  <si>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</si>
  <si>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</si>
  <si>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</si>
  <si>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</si>
  <si>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</si>
  <si>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</si>
  <si>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</si>
  <si>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</si>
  <si>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</si>
  <si>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</si>
  <si>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</si>
  <si>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</si>
  <si>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</si>
  <si>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</si>
  <si>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</si>
  <si>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</si>
  <si>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</si>
  <si>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</si>
  <si>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</si>
  <si>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</si>
  <si>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</si>
  <si>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</si>
  <si>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</si>
  <si>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</si>
  <si>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</si>
  <si>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</si>
  <si>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</si>
  <si>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</si>
  <si>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</si>
  <si>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</si>
  <si>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</si>
  <si>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</si>
  <si>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</si>
  <si>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</si>
  <si>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</si>
  <si>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</si>
  <si>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</si>
  <si>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</si>
  <si>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</si>
  <si>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</si>
  <si>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</si>
  <si>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</si>
  <si>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</si>
  <si>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</si>
  <si>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</si>
  <si>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</si>
  <si>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</si>
  <si>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</si>
  <si>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</si>
  <si>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</si>
  <si>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</si>
  <si>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</si>
  <si>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</si>
  <si>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</si>
  <si>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</si>
  <si>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</si>
  <si>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</si>
  <si>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</si>
  <si>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</si>
  <si>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</si>
  <si>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</si>
  <si>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</si>
  <si>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</si>
  <si>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</si>
  <si>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</si>
  <si>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</si>
  <si>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</si>
  <si>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</si>
  <si>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</si>
  <si>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</si>
  <si>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</si>
  <si>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</si>
  <si>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</si>
  <si>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</si>
  <si>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</si>
  <si>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</si>
  <si>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</si>
  <si>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</si>
  <si>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</si>
  <si>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</si>
  <si>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</si>
  <si>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</si>
  <si>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</si>
  <si>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</si>
  <si>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</si>
  <si>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</si>
  <si>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</si>
  <si>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</si>
  <si>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</si>
  <si>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</si>
  <si>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</si>
  <si>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</si>
  <si>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</si>
  <si>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</si>
  <si>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</si>
  <si>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</si>
  <si>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</si>
  <si>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</si>
  <si>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</si>
  <si>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</si>
  <si>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</si>
  <si>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</si>
  <si>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</si>
  <si>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</si>
  <si>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</si>
  <si>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</si>
  <si>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</si>
  <si>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</si>
  <si>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</si>
  <si>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</si>
  <si>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</si>
  <si>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</si>
  <si>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</si>
  <si>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</si>
  <si>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</si>
  <si>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</si>
  <si>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</si>
  <si>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</si>
  <si>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</si>
  <si>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</si>
  <si>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</si>
  <si>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</si>
  <si>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</si>
  <si>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</si>
  <si>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</si>
  <si>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</si>
  <si>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</si>
  <si>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</si>
  <si>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</si>
  <si>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</si>
  <si>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</si>
  <si>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</si>
  <si>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</si>
  <si>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</si>
  <si>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</si>
  <si>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</si>
  <si>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</si>
  <si>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</si>
  <si>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</si>
  <si>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</si>
  <si>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</si>
  <si>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</si>
  <si>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</si>
  <si>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</si>
  <si>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</si>
  <si>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</si>
  <si>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</si>
  <si>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</si>
  <si>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</si>
  <si>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</si>
  <si>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</si>
  <si>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</si>
  <si>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</si>
  <si>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</si>
  <si>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</si>
  <si>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</si>
  <si>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</si>
  <si>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</si>
  <si>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</si>
  <si>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</si>
  <si>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</si>
  <si>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</si>
  <si>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</si>
  <si>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</si>
  <si>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</si>
  <si>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</si>
  <si>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</si>
  <si>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</si>
  <si>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</si>
  <si>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</si>
  <si>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</si>
  <si>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</si>
  <si>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</si>
  <si>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</si>
  <si>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</si>
  <si>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</si>
  <si>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</si>
  <si>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</si>
  <si>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</si>
  <si>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</si>
  <si>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</si>
  <si>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</si>
  <si>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</si>
  <si>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</si>
  <si>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</si>
  <si>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</si>
  <si>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</si>
  <si>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</si>
  <si>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</si>
  <si>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</si>
  <si>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</si>
  <si>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</si>
  <si>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</si>
  <si>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</si>
  <si>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</si>
  <si>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</si>
  <si>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</si>
  <si>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</si>
  <si>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</si>
  <si>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</si>
  <si>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</si>
  <si>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</si>
  <si>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</si>
  <si>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</si>
  <si>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</si>
  <si>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</si>
  <si>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</si>
  <si>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</si>
  <si>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</si>
  <si>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</si>
  <si>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</si>
  <si>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</si>
  <si>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</si>
  <si>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</si>
  <si>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</si>
  <si>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</si>
  <si>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</si>
  <si>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</si>
  <si>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</si>
  <si>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</si>
  <si>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</si>
  <si>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</si>
  <si>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</si>
  <si>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</si>
  <si>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</si>
  <si>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</si>
  <si>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</si>
  <si>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</si>
  <si>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</si>
  <si>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</si>
  <si>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</si>
  <si>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</si>
  <si>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</si>
  <si>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</si>
  <si>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</si>
  <si>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</si>
  <si>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</si>
  <si>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</si>
  <si>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</si>
  <si>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</si>
  <si>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</si>
  <si>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</si>
  <si>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</si>
  <si>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</si>
  <si>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</si>
  <si>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</si>
  <si>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</si>
  <si>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</si>
  <si>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</si>
  <si>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</si>
  <si>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</si>
  <si>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</si>
  <si>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</si>
  <si>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</si>
  <si>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</si>
  <si>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</si>
  <si>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</si>
  <si>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</si>
  <si>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</si>
  <si>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</si>
  <si>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</si>
  <si>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</si>
  <si>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</si>
  <si>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</si>
  <si>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</si>
  <si>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</si>
  <si>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</si>
  <si>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</si>
  <si>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</si>
  <si>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</si>
  <si>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</si>
  <si>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</si>
  <si>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</si>
  <si>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</si>
  <si>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</si>
  <si>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</si>
  <si>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</si>
  <si>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</si>
  <si>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</si>
  <si>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</si>
  <si>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</si>
  <si>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</si>
  <si>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</si>
  <si>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</si>
  <si>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</si>
  <si>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</si>
  <si>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</si>
  <si>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</si>
  <si>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</si>
  <si>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</si>
  <si>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</si>
  <si>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</si>
  <si>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</si>
  <si>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</si>
  <si>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</si>
  <si>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</si>
  <si>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</si>
  <si>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</si>
  <si>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</si>
  <si>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</si>
  <si>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</si>
  <si>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</si>
  <si>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</si>
  <si>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</si>
  <si>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</si>
  <si>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</si>
  <si>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</si>
  <si>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</si>
  <si>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</si>
  <si>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</si>
  <si>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</si>
  <si>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</si>
  <si>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</si>
  <si>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</si>
  <si>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</si>
  <si>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</si>
  <si>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</si>
  <si>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</si>
  <si>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</si>
  <si>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</si>
  <si>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</si>
  <si>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</si>
  <si>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</si>
  <si>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</si>
  <si>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</si>
  <si>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</si>
  <si>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</si>
  <si>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</si>
  <si>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</si>
  <si>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</si>
  <si>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</si>
  <si>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</si>
  <si>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</si>
  <si>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</si>
  <si>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</si>
  <si>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</si>
  <si>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</si>
  <si>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</si>
  <si>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</si>
  <si>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</si>
  <si>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</si>
  <si>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</si>
  <si>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</si>
  <si>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</si>
  <si>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</si>
  <si>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</si>
  <si>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</si>
  <si>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</si>
  <si>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</si>
  <si>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</si>
  <si>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</si>
  <si>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</si>
  <si>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</si>
  <si>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</si>
  <si>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</si>
  <si>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</si>
  <si>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</si>
  <si>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</si>
  <si>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</si>
  <si>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</si>
  <si>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</si>
  <si>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</si>
  <si>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</si>
  <si>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</si>
  <si>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</si>
  <si>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</si>
  <si>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</si>
  <si>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</si>
  <si>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</si>
  <si>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</si>
  <si>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</si>
  <si>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</si>
  <si>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</si>
  <si>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</si>
  <si>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</si>
  <si>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</si>
  <si>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</si>
  <si>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</si>
  <si>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</si>
  <si>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</si>
  <si>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</si>
  <si>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</si>
  <si>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</si>
  <si>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</si>
  <si>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</si>
  <si>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</si>
  <si>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</si>
  <si>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</si>
  <si>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</si>
  <si>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</si>
  <si>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</si>
  <si>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</si>
  <si>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</si>
  <si>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</si>
  <si>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</si>
  <si>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</si>
  <si>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</si>
  <si>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</si>
  <si>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</si>
  <si>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</si>
  <si>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</si>
  <si>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</si>
  <si>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</si>
  <si>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</si>
  <si>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</si>
  <si>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</si>
  <si>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</si>
  <si>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</si>
  <si>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</si>
  <si>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</si>
  <si>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</si>
  <si>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</si>
  <si>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</si>
  <si>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</si>
  <si>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</si>
  <si>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</si>
  <si>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</si>
  <si>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</si>
  <si>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</si>
  <si>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</si>
  <si>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</si>
  <si>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</si>
  <si>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</si>
  <si>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</si>
  <si>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</si>
  <si>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</si>
  <si>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</si>
  <si>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</si>
  <si>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</si>
  <si>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</si>
  <si>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</si>
  <si>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</si>
  <si>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</si>
  <si>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</si>
  <si>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</si>
  <si>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</si>
  <si>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</si>
  <si>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</si>
  <si>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</si>
  <si>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</si>
  <si>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</si>
  <si>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</si>
  <si>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</si>
  <si>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</si>
  <si>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</si>
  <si>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</si>
  <si>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</si>
  <si>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</si>
  <si>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</si>
  <si>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</si>
  <si>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</si>
  <si>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</si>
  <si>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</si>
  <si>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</si>
  <si>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</si>
  <si>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</si>
  <si>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</si>
  <si>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</si>
  <si>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</si>
  <si>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</si>
  <si>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</si>
  <si>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</si>
  <si>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</si>
  <si>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</si>
  <si>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</si>
  <si>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</si>
  <si>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</si>
  <si>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</si>
  <si>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</si>
  <si>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</si>
  <si>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</si>
  <si>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</si>
  <si>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</si>
  <si>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</si>
  <si>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</si>
  <si>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</si>
  <si>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</si>
  <si>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</si>
  <si>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</si>
  <si>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</si>
  <si>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</si>
  <si>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</si>
  <si>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</si>
  <si>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</si>
  <si>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</si>
  <si>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</si>
  <si>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</si>
  <si>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</si>
  <si>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</si>
  <si>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</si>
  <si>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</si>
  <si>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</si>
  <si>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</si>
  <si>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</si>
  <si>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</si>
  <si>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</si>
  <si>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</si>
  <si>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</si>
  <si>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</si>
  <si>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</si>
  <si>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</si>
  <si>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</si>
  <si>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</si>
  <si>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</si>
  <si>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</si>
  <si>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</si>
  <si>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</si>
  <si>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</si>
  <si>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</si>
  <si>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</si>
  <si>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</si>
  <si>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</si>
  <si>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</si>
  <si>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</si>
  <si>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</si>
  <si>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</si>
  <si>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</si>
  <si>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</si>
  <si>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</si>
  <si>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</si>
  <si>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</si>
  <si>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</si>
  <si>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</si>
  <si>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</si>
  <si>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</si>
  <si>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</si>
  <si>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</si>
  <si>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</si>
  <si>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</si>
  <si>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</si>
  <si>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</si>
  <si>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</si>
  <si>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</si>
  <si>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</si>
  <si>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</si>
  <si>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</si>
  <si>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</si>
  <si>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</si>
  <si>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</si>
  <si>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</si>
  <si>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</si>
  <si>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</si>
  <si>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</si>
  <si>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</si>
  <si>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</si>
  <si>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</si>
  <si>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</si>
  <si>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</si>
  <si>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</si>
  <si>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</si>
  <si>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</si>
  <si>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</si>
  <si>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</si>
  <si>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</si>
  <si>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</si>
  <si>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</si>
  <si>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</si>
  <si>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</si>
  <si>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</si>
  <si>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</si>
  <si>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</si>
  <si>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</si>
  <si>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</si>
  <si>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</si>
  <si>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</si>
  <si>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</si>
  <si>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</si>
  <si>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</si>
  <si>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</si>
  <si>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</si>
  <si>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</si>
  <si>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</si>
  <si>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</si>
  <si>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</si>
  <si>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</si>
  <si>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</si>
  <si>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</si>
  <si>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</si>
  <si>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</si>
  <si>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</si>
  <si>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</si>
  <si>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</si>
  <si>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</si>
  <si>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</si>
  <si>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</si>
  <si>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</si>
  <si>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</si>
  <si>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</si>
  <si>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</si>
  <si>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</si>
  <si>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</si>
  <si>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</si>
  <si>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</si>
  <si>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</si>
  <si>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</si>
  <si>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</si>
  <si>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</si>
  <si>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</si>
  <si>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</si>
  <si>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</si>
  <si>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</si>
  <si>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</si>
  <si>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</si>
  <si>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</si>
  <si>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</si>
  <si>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</si>
  <si>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</si>
  <si>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</si>
  <si>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</si>
  <si>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</si>
  <si>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</si>
  <si>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</si>
  <si>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</si>
  <si>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</si>
  <si>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</si>
  <si>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</si>
  <si>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</si>
  <si>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</si>
  <si>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</si>
  <si>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</si>
  <si>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</si>
  <si>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</si>
  <si>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</si>
  <si>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</si>
  <si>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</si>
  <si>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</si>
  <si>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</si>
  <si>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</si>
  <si>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</si>
  <si>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</si>
  <si>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</si>
  <si>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</si>
  <si>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</si>
  <si>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</si>
  <si>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</si>
  <si>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</si>
  <si>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</si>
  <si>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</si>
  <si>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</si>
  <si>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</si>
  <si>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</si>
  <si>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</si>
  <si>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</si>
  <si>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</si>
  <si>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</si>
  <si>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</si>
  <si>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</si>
  <si>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</si>
  <si>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</si>
  <si>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</si>
  <si>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</si>
  <si>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</si>
  <si>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</si>
  <si>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</si>
  <si>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</si>
  <si>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</si>
  <si>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</si>
  <si>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</si>
  <si>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</si>
  <si>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</si>
  <si>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</si>
  <si>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</si>
  <si>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</si>
  <si>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</si>
  <si>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</si>
  <si>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</si>
  <si>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</si>
  <si>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</si>
  <si>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</si>
  <si>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</si>
  <si>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</si>
  <si>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</si>
  <si>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</si>
  <si>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</si>
  <si>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</si>
  <si>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</si>
  <si>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</si>
  <si>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</si>
  <si>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</si>
  <si>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</si>
  <si>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</si>
  <si>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</si>
  <si>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</si>
  <si>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</si>
  <si>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</si>
  <si>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</si>
  <si>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</si>
  <si>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</si>
  <si>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</si>
  <si>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</si>
  <si>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</si>
  <si>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</si>
  <si>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</si>
  <si>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</si>
  <si>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</si>
  <si>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</si>
  <si>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</si>
  <si>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</si>
  <si>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</si>
  <si>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</si>
  <si>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</si>
  <si>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</si>
  <si>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</si>
  <si>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</si>
  <si>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</si>
  <si>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</si>
  <si>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</si>
  <si>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</si>
  <si>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</si>
  <si>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</si>
  <si>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</si>
  <si>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</si>
  <si>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</si>
  <si>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</si>
  <si>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</si>
  <si>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</si>
  <si>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</si>
  <si>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</si>
  <si>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</si>
  <si>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</si>
  <si>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</si>
  <si>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</si>
  <si>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</si>
  <si>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</si>
  <si>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</si>
  <si>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</si>
  <si>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</si>
  <si>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</si>
  <si>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</si>
  <si>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</si>
  <si>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</si>
  <si>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</si>
  <si>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</si>
  <si>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</si>
  <si>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</si>
  <si>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</si>
  <si>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</si>
  <si>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</si>
  <si>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</si>
  <si>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</si>
  <si>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</si>
  <si>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</si>
  <si>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</si>
  <si>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</si>
  <si>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</si>
  <si>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</si>
  <si>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</si>
  <si>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</si>
  <si>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</si>
  <si>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</si>
  <si>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</si>
  <si>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</si>
  <si>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</si>
  <si>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</si>
  <si>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</si>
  <si>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</si>
  <si>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</si>
  <si>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</si>
  <si>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</si>
  <si>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</si>
  <si>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</si>
  <si>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</si>
  <si>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</si>
  <si>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</si>
  <si>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</si>
  <si>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</si>
  <si>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</si>
  <si>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</si>
  <si>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</si>
  <si>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</si>
  <si>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</si>
  <si>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</si>
  <si>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</si>
  <si>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</si>
  <si>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</si>
  <si>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</si>
  <si>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</si>
  <si>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</si>
  <si>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</si>
  <si>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</si>
  <si>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</si>
  <si>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</si>
  <si>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</si>
  <si>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</si>
  <si>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</si>
  <si>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</si>
  <si>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</si>
  <si>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</si>
  <si>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</si>
  <si>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</si>
  <si>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</si>
  <si>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</si>
  <si>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</si>
  <si>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</si>
  <si>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</si>
  <si>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</si>
  <si>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</si>
  <si>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</si>
  <si>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</si>
  <si>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</si>
  <si>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</si>
  <si>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</si>
  <si>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</si>
  <si>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</si>
  <si>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</si>
  <si>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</si>
  <si>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</si>
  <si>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</si>
  <si>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</si>
  <si>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</si>
  <si>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</si>
  <si>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</si>
  <si>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</si>
  <si>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</si>
  <si>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</si>
  <si>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</si>
  <si>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</si>
  <si>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</si>
  <si>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</si>
  <si>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</si>
  <si>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</si>
  <si>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</si>
  <si>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</si>
  <si>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</si>
  <si>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</si>
  <si>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</si>
  <si>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</si>
  <si>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</si>
  <si>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</si>
  <si>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</si>
  <si>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</si>
  <si>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</si>
  <si>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</si>
  <si>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</si>
  <si>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</si>
  <si>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</si>
  <si>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</si>
  <si>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</si>
  <si>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</si>
  <si>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</si>
  <si>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</si>
  <si>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</si>
  <si>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</si>
  <si>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</si>
  <si>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</si>
  <si>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</si>
  <si>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</si>
  <si>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</si>
  <si>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</si>
  <si>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</si>
  <si>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</si>
  <si>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</si>
  <si>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</si>
  <si>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</si>
  <si>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</si>
  <si>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</si>
  <si>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</si>
  <si>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</si>
  <si>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</si>
  <si>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</si>
  <si>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</si>
  <si>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</si>
  <si>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</si>
  <si>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</si>
  <si>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</si>
  <si>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</si>
  <si>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</si>
  <si>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</si>
  <si>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</si>
  <si>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</si>
  <si>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</si>
  <si>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</si>
  <si>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</si>
  <si>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</si>
  <si>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</si>
  <si>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</si>
  <si>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</si>
  <si>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</si>
  <si>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</si>
  <si>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</si>
  <si>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</si>
  <si>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</si>
  <si>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</si>
  <si>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</si>
  <si>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</si>
  <si>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</si>
  <si>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</si>
  <si>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</si>
  <si>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</si>
  <si>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</si>
  <si>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</si>
  <si>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</si>
  <si>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</si>
  <si>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</si>
  <si>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</si>
  <si>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</si>
  <si>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</si>
  <si>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</si>
  <si>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</si>
  <si>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</si>
  <si>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</si>
  <si>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</si>
  <si>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</si>
  <si>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</si>
  <si>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</si>
  <si>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</si>
  <si>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</si>
  <si>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</si>
  <si>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</si>
  <si>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</si>
  <si>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</si>
  <si>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</si>
  <si>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</si>
  <si>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</si>
  <si>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</si>
  <si>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</si>
  <si>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</si>
  <si>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</si>
  <si>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</si>
  <si>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</si>
  <si>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</si>
  <si>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</si>
  <si>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</si>
  <si>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</si>
  <si>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</si>
  <si>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</si>
  <si>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</si>
  <si>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</si>
  <si>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</si>
  <si>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</si>
  <si>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</si>
  <si>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</si>
  <si>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</si>
  <si>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</si>
  <si>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</si>
  <si>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</si>
  <si>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</si>
  <si>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</si>
  <si>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</si>
  <si>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</si>
  <si>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</si>
  <si>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</si>
  <si>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</si>
  <si>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</si>
  <si>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</si>
  <si>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</si>
  <si>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</si>
  <si>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</si>
  <si>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</si>
  <si>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</si>
  <si>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</si>
  <si>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</si>
  <si>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</si>
  <si>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</si>
  <si>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</si>
  <si>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</si>
  <si>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</si>
  <si>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</si>
  <si>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</si>
  <si>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</si>
  <si>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</si>
  <si>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</si>
  <si>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</si>
  <si>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</si>
  <si>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</si>
  <si>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</si>
  <si>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</si>
  <si>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</si>
  <si>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</si>
  <si>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</si>
  <si>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</si>
  <si>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</si>
  <si>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</si>
  <si>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</si>
  <si>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</si>
  <si>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</si>
  <si>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</si>
  <si>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</si>
  <si>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</si>
  <si>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</si>
  <si>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</si>
  <si>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</si>
  <si>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</si>
  <si>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</si>
  <si>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</si>
  <si>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</si>
  <si>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</si>
  <si>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</si>
  <si>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</si>
  <si>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</si>
  <si>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</si>
  <si>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</si>
  <si>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</si>
  <si>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</si>
  <si>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</si>
  <si>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</si>
  <si>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</si>
  <si>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</si>
  <si>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</si>
  <si>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</si>
  <si>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</si>
  <si>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</si>
  <si>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</si>
  <si>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</si>
  <si>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</si>
  <si>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</si>
  <si>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</si>
  <si>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</si>
  <si>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</si>
  <si>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</si>
  <si>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</si>
  <si>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</si>
  <si>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</si>
  <si>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</si>
  <si>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</si>
  <si>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</si>
  <si>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</si>
  <si>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</si>
  <si>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</si>
  <si>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</si>
  <si>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</si>
  <si>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</si>
  <si>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</si>
  <si>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</si>
  <si>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</si>
  <si>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</si>
  <si>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</si>
  <si>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</si>
  <si>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</si>
  <si>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</si>
  <si>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</si>
  <si>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</si>
  <si>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</si>
  <si>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</si>
  <si>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</si>
  <si>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</si>
  <si>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</si>
  <si>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</si>
  <si>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</si>
  <si>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</si>
  <si>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</si>
  <si>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</si>
  <si>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</si>
  <si>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</si>
  <si>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</si>
  <si>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</si>
  <si>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</si>
  <si>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</si>
  <si>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</si>
  <si>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</si>
  <si>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</si>
  <si>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</si>
  <si>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</si>
  <si>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</si>
  <si>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</si>
  <si>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</si>
  <si>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</si>
  <si>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</si>
  <si>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</si>
  <si>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</si>
  <si>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</si>
  <si>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</si>
  <si>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</si>
  <si>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</si>
  <si>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</si>
  <si>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</si>
  <si>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</si>
  <si>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</si>
  <si>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</si>
  <si>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</si>
  <si>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</si>
  <si>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</si>
  <si>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</si>
  <si>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</si>
  <si>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</si>
  <si>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</si>
  <si>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</si>
  <si>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</si>
  <si>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</si>
  <si>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</si>
  <si>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</si>
  <si>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</si>
  <si>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</si>
  <si>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</si>
  <si>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</si>
  <si>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</si>
  <si>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</si>
  <si>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</si>
  <si>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</si>
  <si>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</si>
  <si>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</si>
  <si>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</si>
  <si>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</si>
  <si>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</si>
  <si>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</si>
  <si>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</si>
  <si>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</si>
  <si>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</si>
  <si>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</si>
  <si>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</si>
  <si>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</si>
  <si>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</si>
  <si>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</si>
  <si>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</si>
  <si>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</si>
  <si>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</si>
  <si>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</si>
  <si>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</si>
  <si>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</si>
  <si>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</si>
  <si>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</si>
  <si>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</si>
  <si>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</si>
  <si>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</si>
  <si>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</si>
  <si>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</si>
  <si>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</si>
  <si>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</si>
  <si>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</si>
  <si>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</si>
  <si>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</si>
  <si>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</si>
  <si>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</si>
  <si>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</si>
  <si>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</si>
  <si>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</si>
  <si>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</si>
  <si>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</si>
  <si>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</si>
  <si>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</si>
  <si>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</si>
  <si>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</si>
  <si>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</si>
  <si>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</si>
  <si>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</si>
  <si>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</si>
  <si>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</si>
  <si>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</si>
  <si>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</si>
  <si>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</si>
  <si>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</si>
  <si>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</si>
  <si>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</si>
  <si>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</si>
  <si>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</si>
  <si>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</si>
  <si>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</si>
  <si>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</si>
  <si>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</si>
  <si>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</si>
  <si>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</si>
  <si>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</si>
  <si>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</si>
  <si>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</si>
  <si>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</si>
  <si>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</si>
  <si>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</si>
  <si>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</si>
  <si>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</si>
  <si>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</si>
  <si>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</si>
  <si>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</si>
  <si>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</si>
  <si>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</si>
  <si>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</si>
  <si>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</si>
  <si>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</si>
  <si>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</si>
  <si>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</si>
  <si>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</si>
  <si>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</si>
  <si>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</si>
  <si>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</si>
  <si>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</si>
  <si>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</si>
  <si>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</si>
  <si>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</si>
  <si>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</si>
  <si>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</si>
  <si>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</si>
  <si>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</si>
  <si>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</si>
  <si>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</si>
  <si>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</si>
  <si>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</si>
  <si>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</si>
  <si>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</si>
  <si>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</si>
  <si>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</si>
  <si>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</si>
  <si>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</si>
  <si>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</si>
  <si>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</si>
  <si>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</si>
  <si>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</si>
  <si>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</si>
  <si>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</si>
  <si>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</si>
  <si>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</si>
  <si>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</si>
  <si>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</si>
  <si>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</si>
  <si>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</si>
  <si>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</si>
  <si>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</si>
  <si>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</si>
  <si>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</si>
  <si>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</si>
  <si>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</si>
  <si>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</si>
  <si>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</si>
  <si>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</si>
  <si>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</si>
  <si>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</si>
  <si>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</si>
  <si>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</si>
  <si>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</si>
  <si>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</si>
  <si>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</si>
  <si>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</si>
  <si>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</si>
  <si>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</si>
  <si>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</si>
  <si>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</si>
  <si>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</si>
  <si>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</si>
  <si>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</si>
  <si>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</si>
  <si>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</si>
  <si>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</si>
  <si>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</si>
  <si>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</si>
  <si>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</si>
  <si>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</si>
  <si>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</si>
  <si>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</si>
  <si>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</si>
  <si>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</si>
  <si>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</si>
  <si>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</si>
  <si>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</si>
  <si>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</si>
  <si>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</si>
  <si>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</si>
  <si>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</si>
  <si>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</si>
  <si>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</si>
  <si>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</si>
  <si>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</si>
  <si>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</si>
  <si>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</si>
  <si>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</si>
  <si>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</si>
  <si>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</si>
  <si>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</si>
  <si>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</si>
  <si>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</si>
  <si>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</si>
  <si>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</si>
  <si>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</si>
  <si>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</si>
  <si>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</si>
  <si>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</si>
  <si>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</si>
  <si>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</si>
  <si>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</si>
  <si>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</si>
  <si>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</si>
  <si>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</si>
  <si>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</si>
  <si>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</si>
  <si>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</si>
  <si>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</si>
  <si>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</si>
  <si>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</si>
  <si>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</si>
  <si>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</si>
  <si>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</si>
  <si>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</si>
  <si>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</si>
  <si>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</si>
  <si>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</si>
  <si>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</si>
  <si>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</si>
  <si>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</si>
  <si>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</si>
  <si>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</si>
  <si>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</si>
  <si>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</si>
  <si>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</si>
  <si>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</si>
  <si>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</si>
  <si>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</si>
  <si>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</si>
  <si>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</si>
  <si>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</si>
  <si>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</si>
  <si>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</si>
  <si>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</si>
  <si>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</si>
  <si>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</si>
  <si>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</si>
  <si>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</si>
  <si>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</si>
  <si>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</si>
  <si>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</si>
  <si>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</si>
  <si>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</si>
  <si>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</si>
  <si>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</si>
  <si>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</si>
  <si>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</si>
  <si>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</si>
  <si>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</si>
  <si>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</si>
  <si>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</si>
  <si>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</si>
  <si>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</si>
  <si>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</si>
  <si>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</si>
  <si>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</si>
  <si>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</si>
  <si>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</si>
  <si>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</si>
  <si>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</si>
  <si>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</si>
  <si>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</si>
  <si>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</si>
  <si>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</si>
  <si>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</si>
  <si>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</si>
  <si>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</si>
  <si>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</si>
  <si>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</si>
  <si>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</si>
  <si>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</si>
  <si>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</si>
  <si>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</si>
  <si>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</si>
  <si>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</si>
  <si>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</si>
  <si>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</si>
  <si>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</si>
  <si>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</si>
  <si>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</si>
  <si>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</si>
  <si>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</si>
  <si>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</si>
  <si>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</si>
  <si>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</si>
  <si>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</si>
  <si>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</si>
  <si>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</si>
  <si>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</si>
  <si>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</si>
  <si>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</si>
  <si>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</si>
  <si>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</si>
  <si>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</si>
  <si>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</si>
  <si>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</si>
  <si>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</si>
  <si>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</si>
  <si>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</si>
  <si>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</si>
  <si>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</si>
  <si>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</si>
  <si>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</si>
  <si>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</si>
  <si>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</si>
  <si>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</si>
  <si>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</si>
  <si>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</si>
  <si>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</si>
  <si>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</si>
  <si>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</si>
  <si>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</si>
  <si>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</si>
  <si>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</si>
  <si>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</si>
  <si>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</si>
  <si>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</si>
  <si>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</si>
  <si>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</si>
  <si>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</si>
  <si>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</si>
  <si>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</si>
  <si>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</si>
  <si>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</si>
  <si>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</si>
  <si>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</si>
  <si>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</si>
  <si>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</si>
  <si>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</si>
  <si>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</si>
  <si>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</si>
  <si>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</si>
  <si>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</si>
  <si>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</si>
  <si>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</si>
  <si>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</si>
  <si>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</si>
  <si>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</si>
  <si>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</si>
  <si>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</si>
  <si>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</si>
  <si>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</si>
  <si>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</si>
  <si>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</si>
  <si>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</si>
  <si>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</si>
  <si>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</si>
  <si>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</si>
  <si>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</si>
  <si>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</si>
  <si>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</si>
  <si>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</si>
  <si>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</si>
  <si>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</si>
  <si>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</si>
  <si>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</si>
  <si>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</si>
  <si>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</si>
  <si>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</si>
  <si>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</si>
  <si>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</si>
  <si>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</si>
  <si>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</si>
  <si>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</si>
  <si>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</si>
  <si>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</si>
  <si>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</si>
  <si>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</si>
  <si>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</si>
  <si>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</si>
  <si>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</si>
  <si>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</si>
  <si>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</si>
  <si>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</si>
  <si>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</si>
  <si>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</si>
  <si>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</si>
  <si>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</si>
  <si>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</si>
  <si>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</si>
  <si>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</si>
  <si>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</si>
  <si>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</si>
  <si>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</si>
  <si>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</si>
  <si>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</si>
  <si>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</si>
  <si>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</si>
  <si>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</si>
  <si>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</si>
  <si>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</si>
  <si>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</si>
  <si>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</si>
  <si>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</si>
  <si>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</si>
  <si>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</si>
  <si>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</si>
  <si>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</si>
  <si>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</si>
  <si>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</si>
  <si>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</si>
  <si>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</si>
  <si>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</si>
  <si>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</si>
  <si>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</si>
  <si>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</si>
  <si>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</si>
  <si>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</si>
  <si>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</si>
  <si>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</si>
  <si>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</si>
  <si>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</si>
  <si>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</si>
  <si>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</si>
  <si>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</si>
  <si>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</si>
  <si>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</si>
  <si>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</si>
  <si>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</si>
  <si>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</si>
  <si>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</si>
  <si>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</si>
  <si>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</si>
  <si>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</si>
  <si>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</si>
  <si>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</si>
  <si>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</si>
  <si>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</si>
  <si>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</si>
  <si>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</si>
  <si>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</si>
  <si>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</si>
  <si>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</si>
  <si>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</si>
  <si>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</si>
  <si>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</si>
  <si>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</si>
  <si>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</si>
  <si>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</si>
  <si>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</si>
  <si>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</si>
  <si>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</si>
  <si>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</si>
  <si>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</si>
  <si>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</si>
  <si>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</si>
  <si>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</si>
  <si>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</si>
  <si>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</si>
  <si>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</si>
  <si>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</si>
  <si>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</si>
  <si>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</si>
  <si>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</si>
  <si>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</si>
  <si>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</si>
  <si>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</si>
  <si>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</si>
  <si>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</si>
  <si>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</si>
  <si>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</si>
  <si>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</si>
  <si>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</si>
  <si>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</si>
  <si>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</si>
  <si>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</si>
  <si>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</si>
  <si>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</si>
  <si>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</si>
  <si>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</si>
  <si>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</si>
  <si>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</si>
  <si>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</si>
  <si>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</si>
  <si>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</si>
  <si>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</si>
  <si>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</si>
  <si>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</si>
  <si>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</si>
  <si>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</si>
  <si>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</si>
  <si>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</si>
  <si>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</si>
  <si>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</si>
  <si>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</si>
  <si>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</si>
  <si>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</si>
  <si>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</si>
  <si>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</si>
  <si>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</si>
  <si>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</si>
  <si>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</si>
  <si>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</si>
  <si>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</si>
  <si>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</si>
  <si>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</si>
  <si>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</si>
  <si>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</si>
  <si>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</si>
  <si>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</si>
  <si>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</si>
  <si>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</si>
  <si>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</si>
  <si>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</si>
  <si>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</si>
  <si>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</si>
  <si>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</si>
  <si>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</si>
  <si>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</si>
  <si>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</si>
  <si>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</si>
  <si>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</si>
  <si>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</si>
  <si>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</si>
  <si>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</si>
  <si>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</si>
  <si>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</si>
  <si>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</si>
  <si>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</si>
  <si>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</si>
  <si>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</si>
  <si>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</si>
  <si>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</si>
  <si>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</si>
  <si>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</si>
  <si>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</si>
  <si>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</si>
  <si>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</si>
  <si>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</si>
  <si>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</si>
  <si>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</si>
  <si>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</si>
  <si>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</si>
  <si>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</si>
  <si>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</si>
  <si>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</si>
  <si>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</si>
  <si>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</si>
  <si>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</si>
  <si>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</si>
  <si>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</si>
  <si>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</si>
  <si>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</si>
  <si>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</si>
  <si>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</si>
  <si>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</si>
  <si>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</si>
  <si>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</si>
  <si>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</si>
  <si>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</si>
  <si>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</si>
  <si>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</si>
  <si>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</si>
  <si>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</si>
  <si>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</si>
  <si>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</si>
  <si>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</si>
  <si>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</si>
  <si>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</si>
  <si>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</si>
  <si>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</si>
  <si>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</si>
  <si>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</si>
  <si>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</si>
  <si>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</si>
  <si>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</si>
  <si>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</si>
  <si>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</si>
  <si>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</si>
  <si>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</si>
  <si>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</si>
  <si>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</si>
  <si>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</si>
  <si>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</si>
  <si>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</si>
  <si>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</si>
  <si>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</si>
  <si>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</si>
  <si>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</si>
  <si>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</si>
  <si>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</si>
  <si>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</si>
  <si>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</si>
  <si>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</si>
  <si>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</si>
  <si>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</si>
  <si>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</si>
  <si>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</si>
  <si>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</si>
  <si>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</si>
  <si>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</si>
  <si>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</si>
  <si>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</si>
  <si>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</si>
  <si>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</si>
  <si>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</si>
  <si>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</si>
  <si>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</si>
  <si>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</si>
  <si>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</si>
  <si>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</si>
  <si>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</si>
  <si>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</si>
  <si>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</si>
  <si>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</si>
  <si>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</si>
  <si>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</si>
  <si>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</si>
  <si>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</si>
  <si>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</si>
  <si>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</si>
  <si>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</si>
  <si>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</si>
  <si>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</si>
  <si>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</si>
  <si>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</si>
  <si>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</si>
  <si>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</si>
  <si>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</si>
  <si>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</si>
  <si>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</si>
  <si>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</si>
  <si>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</si>
  <si>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</si>
  <si>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</si>
  <si>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</si>
  <si>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</si>
  <si>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</si>
  <si>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</si>
  <si>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</si>
  <si>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</si>
  <si>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</si>
  <si>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</si>
  <si>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</si>
  <si>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</si>
  <si>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</si>
  <si>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</si>
  <si>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</si>
  <si>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</si>
  <si>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</si>
  <si>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</si>
  <si>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</si>
  <si>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</si>
  <si>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</si>
  <si>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</si>
  <si>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</si>
  <si>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</si>
  <si>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</si>
  <si>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</si>
  <si>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</si>
  <si>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</si>
  <si>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</si>
  <si>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</si>
  <si>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</si>
  <si>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</si>
  <si>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</si>
  <si>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</si>
  <si>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</si>
  <si>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</si>
  <si>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</si>
  <si>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</si>
  <si>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</si>
  <si>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</si>
  <si>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</si>
  <si>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</si>
  <si>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</si>
  <si>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</si>
  <si>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</si>
  <si>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</si>
  <si>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</si>
  <si>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</si>
  <si>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</si>
  <si>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</si>
  <si>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</si>
  <si>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</si>
  <si>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</si>
  <si>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</si>
  <si>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</si>
  <si>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</si>
  <si>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</si>
  <si>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</si>
  <si>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</si>
  <si>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</si>
  <si>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</si>
  <si>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</si>
  <si>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</si>
  <si>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</si>
  <si>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</si>
  <si>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</si>
  <si>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</si>
  <si>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</si>
  <si>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</si>
  <si>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</si>
  <si>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</si>
  <si>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</si>
  <si>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</si>
  <si>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</si>
  <si>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</si>
  <si>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</si>
  <si>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</si>
  <si>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</si>
  <si>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</si>
  <si>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</si>
  <si>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</si>
  <si>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</si>
  <si>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</si>
  <si>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</si>
  <si>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</si>
  <si>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</si>
  <si>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</si>
  <si>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</si>
  <si>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</si>
  <si>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</si>
  <si>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</si>
  <si>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</si>
  <si>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</si>
  <si>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</si>
  <si>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</si>
  <si>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</si>
  <si>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</si>
  <si>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</si>
  <si>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</si>
  <si>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</si>
  <si>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</si>
  <si>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</si>
  <si>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</si>
  <si>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</si>
  <si>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</si>
  <si>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</si>
  <si>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</si>
  <si>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</si>
  <si>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</si>
  <si>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</si>
  <si>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</si>
  <si>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</si>
  <si>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</si>
  <si>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</si>
  <si>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</si>
  <si>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</si>
  <si>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</si>
  <si>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</si>
  <si>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</si>
  <si>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</si>
  <si>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</si>
  <si>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</si>
  <si>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</si>
  <si>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</si>
  <si>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</si>
  <si>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</si>
  <si>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</si>
  <si>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</si>
  <si>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</si>
  <si>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</si>
  <si>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</si>
  <si>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</si>
  <si>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</si>
  <si>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</si>
  <si>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</si>
  <si>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</si>
  <si>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</si>
  <si>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</si>
  <si>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</si>
  <si>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</si>
  <si>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</si>
  <si>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</si>
  <si>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</si>
  <si>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</si>
  <si>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</si>
  <si>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</si>
  <si>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</si>
  <si>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</si>
  <si>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</si>
  <si>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</si>
  <si>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</si>
  <si>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</si>
  <si>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</si>
  <si>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</si>
  <si>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</si>
  <si>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</si>
  <si>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</si>
  <si>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</si>
  <si>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</si>
  <si>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</si>
  <si>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</si>
  <si>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</si>
  <si>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</si>
  <si>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</si>
  <si>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</si>
  <si>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</si>
  <si>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</si>
  <si>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</si>
  <si>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</si>
  <si>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</si>
  <si>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</si>
  <si>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</si>
  <si>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</si>
  <si>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</si>
  <si>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</si>
  <si>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</si>
  <si>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</si>
  <si>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</si>
  <si>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</si>
  <si>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</si>
  <si>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</si>
  <si>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</si>
  <si>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</si>
  <si>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</si>
  <si>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</si>
  <si>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</si>
  <si>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</si>
  <si>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</si>
  <si>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</si>
  <si>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</si>
  <si>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</si>
  <si>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</si>
  <si>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</si>
  <si>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</si>
  <si>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</si>
  <si>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</si>
  <si>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</si>
  <si>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</si>
  <si>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</si>
  <si>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</si>
  <si>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</si>
  <si>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</si>
  <si>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</si>
  <si>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</si>
  <si>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</si>
  <si>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</si>
  <si>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</si>
  <si>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</si>
  <si>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</si>
  <si>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</si>
  <si>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</si>
  <si>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</si>
  <si>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</si>
  <si>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</si>
  <si>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</si>
  <si>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</si>
  <si>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</si>
  <si>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</si>
  <si>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</si>
  <si>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</si>
  <si>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</si>
  <si>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</si>
  <si>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</si>
  <si>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</si>
  <si>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</si>
  <si>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</si>
  <si>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</si>
  <si>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</si>
  <si>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</si>
  <si>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</si>
  <si>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</si>
  <si>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</si>
  <si>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</si>
  <si>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</si>
  <si>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</si>
  <si>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</si>
  <si>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</si>
  <si>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</si>
  <si>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</si>
  <si>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</si>
  <si>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</si>
  <si>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</si>
  <si>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</si>
  <si>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</si>
  <si>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</si>
  <si>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</si>
  <si>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</si>
  <si>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</si>
  <si>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</si>
  <si>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</si>
  <si>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</si>
  <si>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</si>
  <si>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</si>
  <si>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</si>
  <si>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</si>
  <si>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</si>
  <si>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</si>
  <si>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</si>
  <si>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</si>
  <si>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</si>
  <si>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</si>
  <si>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</si>
  <si>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</si>
  <si>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</si>
  <si>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</si>
  <si>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</si>
  <si>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</si>
  <si>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</si>
  <si>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</si>
  <si>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</si>
  <si>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</si>
  <si>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</si>
  <si>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</si>
  <si>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</si>
  <si>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</si>
  <si>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</si>
  <si>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</si>
  <si>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</si>
  <si>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</si>
  <si>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</si>
  <si>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</si>
  <si>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</si>
  <si>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</si>
  <si>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</si>
  <si>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</si>
  <si>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</si>
  <si>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</si>
  <si>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</si>
  <si>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</si>
  <si>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</si>
  <si>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</si>
  <si>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</si>
  <si>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</si>
  <si>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</si>
  <si>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</si>
  <si>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</si>
  <si>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</si>
  <si>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</si>
  <si>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</si>
  <si>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</si>
  <si>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</si>
  <si>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</si>
  <si>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</si>
  <si>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</si>
  <si>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</si>
  <si>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</si>
  <si>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</si>
  <si>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</si>
  <si>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</si>
  <si>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</si>
  <si>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</si>
  <si>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</si>
  <si>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</si>
  <si>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</si>
  <si>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</si>
  <si>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</si>
  <si>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</si>
  <si>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</si>
  <si>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</si>
  <si>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</si>
  <si>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</si>
  <si>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</si>
  <si>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</si>
  <si>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</si>
  <si>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</si>
  <si>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</si>
  <si>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</si>
  <si>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</si>
  <si>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</si>
  <si>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</si>
  <si>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</si>
  <si>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</si>
  <si>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</si>
  <si>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</si>
  <si>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</si>
  <si>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</si>
  <si>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</si>
  <si>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</si>
  <si>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</si>
  <si>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</si>
  <si>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</si>
  <si>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</si>
  <si>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</si>
  <si>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</si>
  <si>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</si>
  <si>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</si>
  <si>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</si>
  <si>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</si>
  <si>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</si>
  <si>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</si>
  <si>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</si>
  <si>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</si>
  <si>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</si>
  <si>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</si>
  <si>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</si>
  <si>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</si>
  <si>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</si>
  <si>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</si>
  <si>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</si>
  <si>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</si>
  <si>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</si>
  <si>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</si>
  <si>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</si>
  <si>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</si>
  <si>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</si>
  <si>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</si>
  <si>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</si>
  <si>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</si>
  <si>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</si>
  <si>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</si>
  <si>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</si>
  <si>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</si>
  <si>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</si>
  <si>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</si>
  <si>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</si>
  <si>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</si>
  <si>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</si>
  <si>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</si>
  <si>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</si>
  <si>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</si>
  <si>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</si>
  <si>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</si>
  <si>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</si>
  <si>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</si>
  <si>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</si>
  <si>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</si>
  <si>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</si>
  <si>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</si>
  <si>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</si>
  <si>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</si>
  <si>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</si>
  <si>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</si>
  <si>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</si>
  <si>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</si>
  <si>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</si>
  <si>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</si>
  <si>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</si>
  <si>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</si>
  <si>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</si>
  <si>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</si>
  <si>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</si>
  <si>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</si>
  <si>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</si>
  <si>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</si>
  <si>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</si>
  <si>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</si>
  <si>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</si>
  <si>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</si>
  <si>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</si>
  <si>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</si>
  <si>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</si>
  <si>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</si>
  <si>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</si>
  <si>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</si>
  <si>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</si>
  <si>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</si>
  <si>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</si>
  <si>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</si>
  <si>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</si>
  <si>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</si>
  <si>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</si>
  <si>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</si>
  <si>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</si>
  <si>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</si>
  <si>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</si>
  <si>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</si>
  <si>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</si>
  <si>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</si>
  <si>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</si>
  <si>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</si>
  <si>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</si>
  <si>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</si>
  <si>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</si>
  <si>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</si>
  <si>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</si>
  <si>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</si>
  <si>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</si>
  <si>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</si>
  <si>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</si>
  <si>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</si>
  <si>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</si>
  <si>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</si>
  <si>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</si>
  <si>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</si>
  <si>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</si>
  <si>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</si>
  <si>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</si>
  <si>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</si>
  <si>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</si>
  <si>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</si>
  <si>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</si>
  <si>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</si>
  <si>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</si>
  <si>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</si>
  <si>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</si>
  <si>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</si>
  <si>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</si>
  <si>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</si>
  <si>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</si>
  <si>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</si>
  <si>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</si>
  <si>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</si>
  <si>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</si>
  <si>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</si>
  <si>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</si>
  <si>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</si>
  <si>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</si>
  <si>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</si>
  <si>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</si>
  <si>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</si>
  <si>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</si>
  <si>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</si>
  <si>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</si>
  <si>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</si>
  <si>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</si>
  <si>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</si>
  <si>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</si>
  <si>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</si>
  <si>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</si>
  <si>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</si>
  <si>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</si>
  <si>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</si>
  <si>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</si>
  <si>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</si>
  <si>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</si>
  <si>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</si>
  <si>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</si>
  <si>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</si>
  <si>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</si>
  <si>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</si>
  <si>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</si>
  <si>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</si>
  <si>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</si>
  <si>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</si>
  <si>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</si>
  <si>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</si>
  <si>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</si>
  <si>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</si>
  <si>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</si>
  <si>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</si>
  <si>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</si>
  <si>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</si>
  <si>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</si>
  <si>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</si>
  <si>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</si>
  <si>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</si>
  <si>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</si>
  <si>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</si>
  <si>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</si>
  <si>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</si>
  <si>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</si>
  <si>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</si>
  <si>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</si>
  <si>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</si>
  <si>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</si>
  <si>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</si>
  <si>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</si>
  <si>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</si>
  <si>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</si>
  <si>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</si>
  <si>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</si>
  <si>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</si>
  <si>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</si>
  <si>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</si>
  <si>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</si>
  <si>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</si>
  <si>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</si>
  <si>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</si>
  <si>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</si>
  <si>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</si>
  <si>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</si>
  <si>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</si>
  <si>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</si>
  <si>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</si>
  <si>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</si>
  <si>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</si>
  <si>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</si>
  <si>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</si>
  <si>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</si>
  <si>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</si>
  <si>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</si>
  <si>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</si>
  <si>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</si>
  <si>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</si>
  <si>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</si>
  <si>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</si>
  <si>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</si>
  <si>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</si>
  <si>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</si>
  <si>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</si>
  <si>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</si>
  <si>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</si>
  <si>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</si>
  <si>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</si>
  <si>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</si>
  <si>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</si>
  <si>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</si>
  <si>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</si>
  <si>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</si>
  <si>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</si>
  <si>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</si>
  <si>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</si>
  <si>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</si>
  <si>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</si>
  <si>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</si>
  <si>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</si>
  <si>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</si>
  <si>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</si>
  <si>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</si>
  <si>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</si>
  <si>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</si>
  <si>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</si>
  <si>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</si>
  <si>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</si>
  <si>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</si>
  <si>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</si>
  <si>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</si>
  <si>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</si>
  <si>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</si>
  <si>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</si>
  <si>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</si>
  <si>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</si>
  <si>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</si>
  <si>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</si>
  <si>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</si>
  <si>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</si>
  <si>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</si>
  <si>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</si>
  <si>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</si>
  <si>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</si>
  <si>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</si>
  <si>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</si>
  <si>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</si>
  <si>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</si>
  <si>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</si>
  <si>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</si>
  <si>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</si>
  <si>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</si>
  <si>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</si>
  <si>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</si>
  <si>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</si>
  <si>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</si>
  <si>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</si>
  <si>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</si>
  <si>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</si>
  <si>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</si>
  <si>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</si>
  <si>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</si>
  <si>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</si>
  <si>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</si>
  <si>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</si>
  <si>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</si>
  <si>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</si>
  <si>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</si>
  <si>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</si>
  <si>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</si>
  <si>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</si>
  <si>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</si>
  <si>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</si>
  <si>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</si>
  <si>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</si>
  <si>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</si>
  <si>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</si>
  <si>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</si>
  <si>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</si>
  <si>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</si>
  <si>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</si>
  <si>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</si>
  <si>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</si>
  <si>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</si>
  <si>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</si>
  <si>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</si>
  <si>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</si>
  <si>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</si>
  <si>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</si>
  <si>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</si>
  <si>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</si>
  <si>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</si>
  <si>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</si>
  <si>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</si>
  <si>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</si>
  <si>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</si>
  <si>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</si>
  <si>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</si>
  <si>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</si>
  <si>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</si>
  <si>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</si>
  <si>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</si>
  <si>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</si>
  <si>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</si>
  <si>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</si>
  <si>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</si>
  <si>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</si>
  <si>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</si>
  <si>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</si>
  <si>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</si>
  <si>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</si>
  <si>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</si>
  <si>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</si>
  <si>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</si>
  <si>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</si>
  <si>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</si>
  <si>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</si>
  <si>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</si>
  <si>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</si>
  <si>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</si>
  <si>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</si>
  <si>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</si>
  <si>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</si>
  <si>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</si>
  <si>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</si>
  <si>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</si>
  <si>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</si>
  <si>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</si>
  <si>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</si>
  <si>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</si>
  <si>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</si>
  <si>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</si>
  <si>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</si>
  <si>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</si>
  <si>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</si>
  <si>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</si>
  <si>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</si>
  <si>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</si>
  <si>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</si>
  <si>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</si>
  <si>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</si>
  <si>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</si>
  <si>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</si>
  <si>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</si>
  <si>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</si>
  <si>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</si>
  <si>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</si>
  <si>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</si>
  <si>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</si>
  <si>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</si>
  <si>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</si>
  <si>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</si>
  <si>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</si>
  <si>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</si>
  <si>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</si>
  <si>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</si>
  <si>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</si>
  <si>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</si>
  <si>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</si>
  <si>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</si>
  <si>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</si>
  <si>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</si>
  <si>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</si>
  <si>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</si>
  <si>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</si>
  <si>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</si>
  <si>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</si>
  <si>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</si>
  <si>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</si>
  <si>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</si>
  <si>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</si>
  <si>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</si>
  <si>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</si>
  <si>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</si>
  <si>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</si>
  <si>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</si>
  <si>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</si>
  <si>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</si>
  <si>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</si>
  <si>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</si>
  <si>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</si>
  <si>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</si>
  <si>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</si>
  <si>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</si>
  <si>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</si>
  <si>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</si>
  <si>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</si>
  <si>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</si>
  <si>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</si>
  <si>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</si>
  <si>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</si>
  <si>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</si>
  <si>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</si>
  <si>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</si>
  <si>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</si>
  <si>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</si>
  <si>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</si>
  <si>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</si>
  <si>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</si>
  <si>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</si>
  <si>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</si>
  <si>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</si>
  <si>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</si>
  <si>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</si>
  <si>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</si>
  <si>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</si>
  <si>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</si>
  <si>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</si>
  <si>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</si>
  <si>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</si>
  <si>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</si>
  <si>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</si>
  <si>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</si>
  <si>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</si>
  <si>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</si>
  <si>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</si>
  <si>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</si>
  <si>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</si>
  <si>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</si>
  <si>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</si>
  <si>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</si>
  <si>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</si>
  <si>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</si>
  <si>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</si>
  <si>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</si>
  <si>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</si>
  <si>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</si>
  <si>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</si>
  <si>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</si>
  <si>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</si>
  <si>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</si>
  <si>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</si>
  <si>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</si>
  <si>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</si>
  <si>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</si>
  <si>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</si>
  <si>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</si>
  <si>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</si>
  <si>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</si>
  <si>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</si>
  <si>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</si>
  <si>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</si>
  <si>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</si>
  <si>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</si>
  <si>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</si>
  <si>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</si>
  <si>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</si>
  <si>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</si>
  <si>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</si>
  <si>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</si>
  <si>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</si>
  <si>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</si>
  <si>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</si>
  <si>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</si>
  <si>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</si>
  <si>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</si>
  <si>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</si>
  <si>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</si>
  <si>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</si>
  <si>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</si>
  <si>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</si>
  <si>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</si>
  <si>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</si>
  <si>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</si>
  <si>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</si>
  <si>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</si>
  <si>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</si>
  <si>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</si>
  <si>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</si>
  <si>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</si>
  <si>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</si>
  <si>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</si>
  <si>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</si>
  <si>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</si>
  <si>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</si>
  <si>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</si>
  <si>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</si>
  <si>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</si>
  <si>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</si>
  <si>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</si>
  <si>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</si>
  <si>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</si>
  <si>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</si>
  <si>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</si>
  <si>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</si>
  <si>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</si>
  <si>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</si>
  <si>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</si>
  <si>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</si>
  <si>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</si>
  <si>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</si>
  <si>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</si>
  <si>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</si>
  <si>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</si>
  <si>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</si>
  <si>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</si>
  <si>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</si>
  <si>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</si>
  <si>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</si>
  <si>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</si>
  <si>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</si>
  <si>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</si>
  <si>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</si>
  <si>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</si>
  <si>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</si>
  <si>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</si>
  <si>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</si>
  <si>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</si>
  <si>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</si>
  <si>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</si>
  <si>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</si>
  <si>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</si>
  <si>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</si>
  <si>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</si>
  <si>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</si>
  <si>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</si>
  <si>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</si>
  <si>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</si>
  <si>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</si>
  <si>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</si>
  <si>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</si>
  <si>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</si>
  <si>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</si>
  <si>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</si>
  <si>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</si>
  <si>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</si>
  <si>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</si>
  <si>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</si>
  <si>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</si>
  <si>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</si>
  <si>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</si>
  <si>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</si>
  <si>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</si>
  <si>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</si>
  <si>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</si>
  <si>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</si>
  <si>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</si>
  <si>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</si>
  <si>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</si>
  <si>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</si>
  <si>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</si>
  <si>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</si>
  <si>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</si>
  <si>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</si>
  <si>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</si>
  <si>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</si>
  <si>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</si>
  <si>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</si>
  <si>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</si>
  <si>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</si>
  <si>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</si>
  <si>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</si>
  <si>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</si>
  <si>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</si>
  <si>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</si>
  <si>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</si>
  <si>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</si>
  <si>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</si>
  <si>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</si>
  <si>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</si>
  <si>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</si>
  <si>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</si>
  <si>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</si>
  <si>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</si>
  <si>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</si>
  <si>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</si>
  <si>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</si>
  <si>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</si>
  <si>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</si>
  <si>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</si>
  <si>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</si>
  <si>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</si>
  <si>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</si>
  <si>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</si>
  <si>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</si>
  <si>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</si>
  <si>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</si>
  <si>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</si>
  <si>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</si>
  <si>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</si>
  <si>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</si>
  <si>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</si>
  <si>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</si>
  <si>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</si>
  <si>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</si>
  <si>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</si>
  <si>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</si>
  <si>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</si>
  <si>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</si>
  <si>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</si>
  <si>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</si>
  <si>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</si>
  <si>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</si>
  <si>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</si>
  <si>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</si>
  <si>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</si>
  <si>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</si>
  <si>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</si>
  <si>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</si>
  <si>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</si>
  <si>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</si>
  <si>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</si>
  <si>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</si>
  <si>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</si>
  <si>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</si>
  <si>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</si>
  <si>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</si>
  <si>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</si>
  <si>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</si>
  <si>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</si>
  <si>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</si>
  <si>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</si>
  <si>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</si>
  <si>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</si>
  <si>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</si>
  <si>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</si>
  <si>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</si>
  <si>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</si>
  <si>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</si>
  <si>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</si>
  <si>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</si>
  <si>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</si>
  <si>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</si>
  <si>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</si>
  <si>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</si>
  <si>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</si>
  <si>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</si>
  <si>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</si>
  <si>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</si>
  <si>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</si>
  <si>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</si>
  <si>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</si>
  <si>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</si>
  <si>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</si>
  <si>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</si>
  <si>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</si>
  <si>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</si>
  <si>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</si>
  <si>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</si>
  <si>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</si>
  <si>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</si>
  <si>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</si>
  <si>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</si>
  <si>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</si>
  <si>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</si>
  <si>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</si>
  <si>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</si>
  <si>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</si>
  <si>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</si>
  <si>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</si>
  <si>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</si>
  <si>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</si>
  <si>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</si>
  <si>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</si>
  <si>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</si>
  <si>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</si>
  <si>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</si>
  <si>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</si>
  <si>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</si>
  <si>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</si>
  <si>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</si>
  <si>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</si>
  <si>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</si>
  <si>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</si>
  <si>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</si>
  <si>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</si>
  <si>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</si>
  <si>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</si>
  <si>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</si>
  <si>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</si>
  <si>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</si>
  <si>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</si>
  <si>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</si>
  <si>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</si>
  <si>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</si>
  <si>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</si>
  <si>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</si>
  <si>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</si>
  <si>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</si>
  <si>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</si>
  <si>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</si>
  <si>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</si>
  <si>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</si>
  <si>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</si>
  <si>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</si>
  <si>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</si>
  <si>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</si>
  <si>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</si>
  <si>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</si>
  <si>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</si>
  <si>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</si>
  <si>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</si>
  <si>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</si>
  <si>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</si>
  <si>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</si>
  <si>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</si>
  <si>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</si>
  <si>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</si>
  <si>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</si>
  <si>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</si>
  <si>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</si>
  <si>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</si>
  <si>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</si>
  <si>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</si>
  <si>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</si>
  <si>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</si>
  <si>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</si>
  <si>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</si>
  <si>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</si>
  <si>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</si>
  <si>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</si>
  <si>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</si>
  <si>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</si>
  <si>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</si>
  <si>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</si>
  <si>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</si>
  <si>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</si>
  <si>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</si>
  <si>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</si>
  <si>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</si>
  <si>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</si>
  <si>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</si>
  <si>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</si>
  <si>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</si>
  <si>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</si>
  <si>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</si>
  <si>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</si>
  <si>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</si>
  <si>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</si>
  <si>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</si>
  <si>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</si>
  <si>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</si>
  <si>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</si>
  <si>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</si>
  <si>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</si>
  <si>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</si>
  <si>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</si>
  <si>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</si>
  <si>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</si>
  <si>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</si>
  <si>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</si>
  <si>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</si>
  <si>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</si>
  <si>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</si>
  <si>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</si>
  <si>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</si>
  <si>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</si>
  <si>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</si>
  <si>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</si>
  <si>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</si>
  <si>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</si>
  <si>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</si>
  <si>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</si>
  <si>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</si>
  <si>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</si>
  <si>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</si>
  <si>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</si>
  <si>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</si>
  <si>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</si>
  <si>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</si>
  <si>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</si>
  <si>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</si>
  <si>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</si>
  <si>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</si>
  <si>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</si>
  <si>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</si>
  <si>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</si>
  <si>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</si>
  <si>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</si>
  <si>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</si>
  <si>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</si>
  <si>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</si>
  <si>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</si>
  <si>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</si>
  <si>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</si>
  <si>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</si>
  <si>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</si>
  <si>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</si>
  <si>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</si>
  <si>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</si>
  <si>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</si>
  <si>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</si>
  <si>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</si>
  <si>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</si>
  <si>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</si>
  <si>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</si>
  <si>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</si>
  <si>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</si>
  <si>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</si>
  <si>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</si>
  <si>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</si>
  <si>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</si>
  <si>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</si>
  <si>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</si>
  <si>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</si>
  <si>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</si>
  <si>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</si>
  <si>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</si>
  <si>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</si>
  <si>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</si>
  <si>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</si>
  <si>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</si>
  <si>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</si>
  <si>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</si>
  <si>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</si>
  <si>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</si>
  <si>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</si>
  <si>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</si>
  <si>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</si>
  <si>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</si>
  <si>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</si>
  <si>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</si>
  <si>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</si>
  <si>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</si>
  <si>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</si>
  <si>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</si>
  <si>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</si>
  <si>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</si>
  <si>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</si>
  <si>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</si>
  <si>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</si>
  <si>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</si>
  <si>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</si>
  <si>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</si>
  <si>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</si>
  <si>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</si>
  <si>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</si>
  <si>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</si>
  <si>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</si>
  <si>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</si>
  <si>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</si>
  <si>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</si>
  <si>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</si>
  <si>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</si>
  <si>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</si>
  <si>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</si>
  <si>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</si>
  <si>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</si>
  <si>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</si>
  <si>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</si>
  <si>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</si>
  <si>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</si>
  <si>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</si>
  <si>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</si>
  <si>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</si>
  <si>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</si>
  <si>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</si>
  <si>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</si>
  <si>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</si>
  <si>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</si>
  <si>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</si>
  <si>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</si>
  <si>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</si>
  <si>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</si>
  <si>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</si>
  <si>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</si>
  <si>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</si>
  <si>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</si>
  <si>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</si>
  <si>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</si>
  <si>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</si>
  <si>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</si>
  <si>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</si>
  <si>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</si>
  <si>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</si>
  <si>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</si>
  <si>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</si>
  <si>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</si>
  <si>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</si>
  <si>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</si>
  <si>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</si>
  <si>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</si>
  <si>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</si>
  <si>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</si>
  <si>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</si>
  <si>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</si>
  <si>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</si>
  <si>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</si>
  <si>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</si>
  <si>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</si>
  <si>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</si>
  <si>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</si>
  <si>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</si>
  <si>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</si>
  <si>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</si>
  <si>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</si>
  <si>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</si>
  <si>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</si>
  <si>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</si>
  <si>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</si>
  <si>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</si>
  <si>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</si>
  <si>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</si>
  <si>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</si>
  <si>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</si>
  <si>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</si>
  <si>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</si>
  <si>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</si>
  <si>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</si>
  <si>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</si>
  <si>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</si>
  <si>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</si>
  <si>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</si>
  <si>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</si>
  <si>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</si>
  <si>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</si>
  <si>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</si>
  <si>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</si>
  <si>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</si>
  <si>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</si>
  <si>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</si>
  <si>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</si>
  <si>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</si>
  <si>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</si>
  <si>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</si>
  <si>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</si>
  <si>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</si>
  <si>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</si>
  <si>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</si>
  <si>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</si>
  <si>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</si>
  <si>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</si>
  <si>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</si>
  <si>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</si>
  <si>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</si>
  <si>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</si>
  <si>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</si>
  <si>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</si>
  <si>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</si>
  <si>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</si>
  <si>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</si>
  <si>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</si>
  <si>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</si>
  <si>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</si>
  <si>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</si>
  <si>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</si>
  <si>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</si>
  <si>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</si>
  <si>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</si>
  <si>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</si>
  <si>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</si>
  <si>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</si>
  <si>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</si>
  <si>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</si>
  <si>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</si>
  <si>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</si>
  <si>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</si>
  <si>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</si>
  <si>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</si>
  <si>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</si>
  <si>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</si>
  <si>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</si>
  <si>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</si>
  <si>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</si>
  <si>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</si>
  <si>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</si>
  <si>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</si>
  <si>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</si>
  <si>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</si>
  <si>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</si>
  <si>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</si>
  <si>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</si>
  <si>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</si>
  <si>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</si>
  <si>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</si>
  <si>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</si>
  <si>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</si>
  <si>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</si>
  <si>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</si>
  <si>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</si>
  <si>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</si>
  <si>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</si>
  <si>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</si>
  <si>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</si>
  <si>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</si>
  <si>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</si>
  <si>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</si>
  <si>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</si>
  <si>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</si>
  <si>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</si>
  <si>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</si>
  <si>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</si>
  <si>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</si>
  <si>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</si>
  <si>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</si>
  <si>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</si>
  <si>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</si>
  <si>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</si>
  <si>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</si>
  <si>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</si>
  <si>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</si>
  <si>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</si>
  <si>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</si>
  <si>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</si>
  <si>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</si>
  <si>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</si>
  <si>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</si>
  <si>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</si>
  <si>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</si>
  <si>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</si>
  <si>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</si>
  <si>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</si>
  <si>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</si>
  <si>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</si>
  <si>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</si>
  <si>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</si>
  <si>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</si>
  <si>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</si>
  <si>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</si>
  <si>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</si>
  <si>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</si>
  <si>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</si>
  <si>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</si>
  <si>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</si>
  <si>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</si>
  <si>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</si>
  <si>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</si>
  <si>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</si>
  <si>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</si>
  <si>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</si>
  <si>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</si>
  <si>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</si>
  <si>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</si>
  <si>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</si>
  <si>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</si>
  <si>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</si>
  <si>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</si>
  <si>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</si>
  <si>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</si>
  <si>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</si>
  <si>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</si>
  <si>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</si>
  <si>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</si>
  <si>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</si>
  <si>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</si>
  <si>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</si>
  <si>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</si>
  <si>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</si>
  <si>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</si>
  <si>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</si>
  <si>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</si>
  <si>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</si>
  <si>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</si>
  <si>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</si>
  <si>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</si>
  <si>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</si>
  <si>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</si>
  <si>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</si>
  <si>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</si>
  <si>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</si>
  <si>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</si>
  <si>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</si>
  <si>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</si>
  <si>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</si>
  <si>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</si>
  <si>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</si>
  <si>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</si>
  <si>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</si>
  <si>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</si>
  <si>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</si>
  <si>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</si>
  <si>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</si>
  <si>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</si>
  <si>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</si>
  <si>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</si>
  <si>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</si>
  <si>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</si>
  <si>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</si>
  <si>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</si>
  <si>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</si>
  <si>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</si>
  <si>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</si>
  <si>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</si>
  <si>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</si>
  <si>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</si>
  <si>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</si>
  <si>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</si>
  <si>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</si>
  <si>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</si>
  <si>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</si>
  <si>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</si>
  <si>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</si>
  <si>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</si>
  <si>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</si>
  <si>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</si>
  <si>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</si>
  <si>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</si>
  <si>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</si>
  <si>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</si>
  <si>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</si>
  <si>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</si>
  <si>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</si>
  <si>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</si>
  <si>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</si>
  <si>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</si>
  <si>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</si>
  <si>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</si>
  <si>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</si>
  <si>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</si>
  <si>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</si>
  <si>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</si>
  <si>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</si>
  <si>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</si>
  <si>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</si>
  <si>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</si>
  <si>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</si>
  <si>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</si>
  <si>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</si>
  <si>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</si>
  <si>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</si>
  <si>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</si>
  <si>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</si>
  <si>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</si>
  <si>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</si>
  <si>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</si>
  <si>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</si>
  <si>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</si>
  <si>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</si>
  <si>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</si>
  <si>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</si>
  <si>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</si>
  <si>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</si>
  <si>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</si>
  <si>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</si>
  <si>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</si>
  <si>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</si>
  <si>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</si>
  <si>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</si>
  <si>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</si>
  <si>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</si>
  <si>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</si>
  <si>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</si>
  <si>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</si>
  <si>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</si>
  <si>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</si>
  <si>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</si>
  <si>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</si>
  <si>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</si>
  <si>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</si>
  <si>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</si>
  <si>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</si>
  <si>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</si>
  <si>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</si>
  <si>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</si>
  <si>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</si>
  <si>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</si>
  <si>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</si>
  <si>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</si>
  <si>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</si>
  <si>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</si>
  <si>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</si>
  <si>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</si>
  <si>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</si>
  <si>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</si>
  <si>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</si>
  <si>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</si>
  <si>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</si>
  <si>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</si>
  <si>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</si>
  <si>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</si>
  <si>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</si>
  <si>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</si>
  <si>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</si>
  <si>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</si>
  <si>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</si>
  <si>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</si>
  <si>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</si>
  <si>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</si>
  <si>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</si>
  <si>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</si>
  <si>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</si>
  <si>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</si>
  <si>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</si>
  <si>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</si>
  <si>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</si>
  <si>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</si>
  <si>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</si>
  <si>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</si>
  <si>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</si>
  <si>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</si>
  <si>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</si>
  <si>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</si>
  <si>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</si>
  <si>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</si>
  <si>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</si>
  <si>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</si>
  <si>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</si>
  <si>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</si>
  <si>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</si>
  <si>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</si>
  <si>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</si>
  <si>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</si>
  <si>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</si>
  <si>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</si>
  <si>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</si>
  <si>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</si>
  <si>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</si>
  <si>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</si>
  <si>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</si>
  <si>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</si>
  <si>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</si>
  <si>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</si>
  <si>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</si>
  <si>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</si>
  <si>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</si>
  <si>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</si>
  <si>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</si>
  <si>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</si>
  <si>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</si>
  <si>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</si>
  <si>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</si>
  <si>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</si>
  <si>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</si>
  <si>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</si>
  <si>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</si>
  <si>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</si>
  <si>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</si>
  <si>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</si>
  <si>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</si>
  <si>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</si>
  <si>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</si>
  <si>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</si>
  <si>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</si>
  <si>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</si>
  <si>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</si>
  <si>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</si>
  <si>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</si>
  <si>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</si>
  <si>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</si>
  <si>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</si>
  <si>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</si>
  <si>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</si>
  <si>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</si>
  <si>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</si>
  <si>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</si>
  <si>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</si>
  <si>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</si>
  <si>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</si>
  <si>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</si>
  <si>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</si>
  <si>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</si>
  <si>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</si>
  <si>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</si>
  <si>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</si>
  <si>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</si>
  <si>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</si>
  <si>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</si>
  <si>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</si>
  <si>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</si>
  <si>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</si>
  <si>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</si>
  <si>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</si>
  <si>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</si>
  <si>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</si>
  <si>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</si>
  <si>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</si>
  <si>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</si>
  <si>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</si>
  <si>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</si>
  <si>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</si>
  <si>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</si>
  <si>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</si>
  <si>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</si>
  <si>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</si>
  <si>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</si>
  <si>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</si>
  <si>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</si>
  <si>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</si>
  <si>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</si>
  <si>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</si>
  <si>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</si>
  <si>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</si>
  <si>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</si>
  <si>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</si>
  <si>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</si>
  <si>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</si>
  <si>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</si>
  <si>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</si>
  <si>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</si>
  <si>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</si>
  <si>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</si>
  <si>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</si>
  <si>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</si>
  <si>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</si>
  <si>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</si>
  <si>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</si>
  <si>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</si>
  <si>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</si>
  <si>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</si>
  <si>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</si>
  <si>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</si>
  <si>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</si>
  <si>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</si>
  <si>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</si>
  <si>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</si>
  <si>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</si>
  <si>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</si>
  <si>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</si>
  <si>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</si>
  <si>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</si>
  <si>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</si>
  <si>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</si>
  <si>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</si>
  <si>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</si>
  <si>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</si>
  <si>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</si>
  <si>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</si>
  <si>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</si>
  <si>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</si>
  <si>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</si>
  <si>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</si>
  <si>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</si>
  <si>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</si>
  <si>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</si>
  <si>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</si>
  <si>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</si>
  <si>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</si>
  <si>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</si>
  <si>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</si>
  <si>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</si>
  <si>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</si>
  <si>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</si>
  <si>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</si>
  <si>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</si>
  <si>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</si>
  <si>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</si>
  <si>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</si>
  <si>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</si>
  <si>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</si>
  <si>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</si>
  <si>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</si>
  <si>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</si>
  <si>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</si>
  <si>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</si>
  <si>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</si>
  <si>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</si>
  <si>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</si>
  <si>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</si>
  <si>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</si>
  <si>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</si>
  <si>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</si>
  <si>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</si>
  <si>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</si>
  <si>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</si>
  <si>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</si>
  <si>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</si>
  <si>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</si>
  <si>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</si>
  <si>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</si>
  <si>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</si>
  <si>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</si>
  <si>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</si>
  <si>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</si>
  <si>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</si>
  <si>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</si>
  <si>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</si>
  <si>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</si>
  <si>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</si>
  <si>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</si>
  <si>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</si>
  <si>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</si>
  <si>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</si>
  <si>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</si>
  <si>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</si>
  <si>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</si>
  <si>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</si>
  <si>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</si>
  <si>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</si>
  <si>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</si>
  <si>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</si>
  <si>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</si>
  <si>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</si>
  <si>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</si>
  <si>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</si>
  <si>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</si>
  <si>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</si>
  <si>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</si>
  <si>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</si>
  <si>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</si>
  <si>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</si>
  <si>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</si>
  <si>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</si>
  <si>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</si>
  <si>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</si>
  <si>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</si>
  <si>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</si>
  <si>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</si>
  <si>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</si>
  <si>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</si>
  <si>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</si>
  <si>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</si>
  <si>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</si>
  <si>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</si>
  <si>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</si>
  <si>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</si>
  <si>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</si>
  <si>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</si>
  <si>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</si>
  <si>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</si>
  <si>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</si>
  <si>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</si>
  <si>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</si>
  <si>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</si>
  <si>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</si>
  <si>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</si>
  <si>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</si>
  <si>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</si>
  <si>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</si>
  <si>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</si>
  <si>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</si>
  <si>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</si>
  <si>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</si>
  <si>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</si>
  <si>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</si>
  <si>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</si>
  <si>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</si>
  <si>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</si>
  <si>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</si>
  <si>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</si>
  <si>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</si>
  <si>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</si>
  <si>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</si>
  <si>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</si>
  <si>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</si>
  <si>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</si>
  <si>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</si>
  <si>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</si>
  <si>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</si>
  <si>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</si>
  <si>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</si>
  <si>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</si>
  <si>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</si>
  <si>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</si>
  <si>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</si>
  <si>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</si>
  <si>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</si>
  <si>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</si>
  <si>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</si>
  <si>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</si>
  <si>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</si>
  <si>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</si>
  <si>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</si>
  <si>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</si>
  <si>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</si>
  <si>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</si>
  <si>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</si>
  <si>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</si>
  <si>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</si>
  <si>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</si>
  <si>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</si>
  <si>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</si>
  <si>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</si>
  <si>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</si>
  <si>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</si>
  <si>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</si>
  <si>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</si>
  <si>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</si>
  <si>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</si>
  <si>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</si>
  <si>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</si>
  <si>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</si>
  <si>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</si>
  <si>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</si>
  <si>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</si>
  <si>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</si>
  <si>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</si>
  <si>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</si>
  <si>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</si>
  <si>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</si>
  <si>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</si>
  <si>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</si>
  <si>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</si>
  <si>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</si>
  <si>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</si>
  <si>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</si>
  <si>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</si>
  <si>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</si>
  <si>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</si>
  <si>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</si>
  <si>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</si>
  <si>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</si>
  <si>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</si>
  <si>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</si>
  <si>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</si>
  <si>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</si>
  <si>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</si>
  <si>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</si>
  <si>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</si>
  <si>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</si>
  <si>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</si>
  <si>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</si>
  <si>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</si>
  <si>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</si>
  <si>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</si>
  <si>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</si>
  <si>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</si>
  <si>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</si>
  <si>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</si>
  <si>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</si>
  <si>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</si>
  <si>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</si>
  <si>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</si>
  <si>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</si>
  <si>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</si>
  <si>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</si>
  <si>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</si>
  <si>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</si>
  <si>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</si>
  <si>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</si>
  <si>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</si>
  <si>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</si>
  <si>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</si>
  <si>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</si>
  <si>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</si>
  <si>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</si>
  <si>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</si>
  <si>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</si>
  <si>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</si>
  <si>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</si>
  <si>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</si>
  <si>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</si>
  <si>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</si>
  <si>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</si>
  <si>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</si>
  <si>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</si>
  <si>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</si>
  <si>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</si>
  <si>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</si>
  <si>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</si>
  <si>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</si>
  <si>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</si>
  <si>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</si>
  <si>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</si>
  <si>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</si>
  <si>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</si>
  <si>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</si>
  <si>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</si>
  <si>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</si>
  <si>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</si>
  <si>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</si>
  <si>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</si>
  <si>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</si>
  <si>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</si>
  <si>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</si>
  <si>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</si>
  <si>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</si>
  <si>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</si>
  <si>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</si>
  <si>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</si>
  <si>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</si>
  <si>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</si>
  <si>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</si>
  <si>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</si>
  <si>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</si>
  <si>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</si>
  <si>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</si>
  <si>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</si>
  <si>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</si>
  <si>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</si>
  <si>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</si>
  <si>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</si>
  <si>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</si>
  <si>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</si>
  <si>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</si>
  <si>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</si>
  <si>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</si>
  <si>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</si>
  <si>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</si>
  <si>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</si>
  <si>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</si>
  <si>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</si>
  <si>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</si>
  <si>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</si>
  <si>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</si>
  <si>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</si>
  <si>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</si>
  <si>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</si>
  <si>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</si>
  <si>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</si>
  <si>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</si>
  <si>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</si>
  <si>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</si>
  <si>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</si>
  <si>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</si>
  <si>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</si>
  <si>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</si>
  <si>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</si>
  <si>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</si>
  <si>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</si>
  <si>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</si>
  <si>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</si>
  <si>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</si>
  <si>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</si>
  <si>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</si>
  <si>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</si>
  <si>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</si>
  <si>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</si>
  <si>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</si>
  <si>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</si>
  <si>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</si>
  <si>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</si>
  <si>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</si>
  <si>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</si>
  <si>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</si>
  <si>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</si>
  <si>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</si>
  <si>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</si>
  <si>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</si>
  <si>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</si>
  <si>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</si>
  <si>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</si>
  <si>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</si>
  <si>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</si>
  <si>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</si>
  <si>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</si>
  <si>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</si>
  <si>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</si>
  <si>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</si>
  <si>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</si>
  <si>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</si>
  <si>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</si>
  <si>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</si>
  <si>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</si>
  <si>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</si>
  <si>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</si>
  <si>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</si>
  <si>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</si>
  <si>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</si>
  <si>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</si>
  <si>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</si>
  <si>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</si>
  <si>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</si>
  <si>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</si>
  <si>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</si>
  <si>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</si>
  <si>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</si>
  <si>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</si>
  <si>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</si>
  <si>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</si>
  <si>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</si>
  <si>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</si>
  <si>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</si>
  <si>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</si>
  <si>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</si>
  <si>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</si>
  <si>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</si>
  <si>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</si>
  <si>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</si>
  <si>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</si>
  <si>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</si>
  <si>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</si>
  <si>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</si>
  <si>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</si>
  <si>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</si>
  <si>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</si>
  <si>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</si>
  <si>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</si>
  <si>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</si>
  <si>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</si>
  <si>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</si>
  <si>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</si>
  <si>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</si>
  <si>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</si>
  <si>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</si>
  <si>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</si>
  <si>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</si>
  <si>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</si>
  <si>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</si>
  <si>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</si>
  <si>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</si>
  <si>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</si>
  <si>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</si>
  <si>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</si>
  <si>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</si>
  <si>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</si>
  <si>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</si>
  <si>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</si>
  <si>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</si>
  <si>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</si>
  <si>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</si>
  <si>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</si>
  <si>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</si>
  <si>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</si>
  <si>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</si>
  <si>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</si>
  <si>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</si>
  <si>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</si>
  <si>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</si>
  <si>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</si>
  <si>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</si>
  <si>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</si>
  <si>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</si>
  <si>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</si>
  <si>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</si>
  <si>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</si>
  <si>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</si>
  <si>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</si>
  <si>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</si>
  <si>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</si>
  <si>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</si>
  <si>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</si>
  <si>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</si>
  <si>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</si>
  <si>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</si>
  <si>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</si>
  <si>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</si>
  <si>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</si>
  <si>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</si>
  <si>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</si>
  <si>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</si>
  <si>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</si>
  <si>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</si>
  <si>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</si>
  <si>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</si>
  <si>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</si>
  <si>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</si>
  <si>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</si>
  <si>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</si>
  <si>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</si>
  <si>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</si>
  <si>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</si>
  <si>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</si>
  <si>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</si>
  <si>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</si>
  <si>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</si>
  <si>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</si>
  <si>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</si>
  <si>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</si>
  <si>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</si>
  <si>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</si>
  <si>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</si>
  <si>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</si>
  <si>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</si>
  <si>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</si>
  <si>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</si>
  <si>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</si>
  <si>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</si>
  <si>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</si>
  <si>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</si>
  <si>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</si>
  <si>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</si>
  <si>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</si>
  <si>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</si>
  <si>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</si>
  <si>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</si>
  <si>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</si>
  <si>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</si>
  <si>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</si>
  <si>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</si>
  <si>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</si>
  <si>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</si>
  <si>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</si>
  <si>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</si>
  <si>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</si>
  <si>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</si>
  <si>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</si>
  <si>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</si>
  <si>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</si>
  <si>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</si>
  <si>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</si>
  <si>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</si>
  <si>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</si>
  <si>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</si>
  <si>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</si>
  <si>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</si>
  <si>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</si>
  <si>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</si>
  <si>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</si>
  <si>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</si>
  <si>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</si>
  <si>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</si>
  <si>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</si>
  <si>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</si>
  <si>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</si>
  <si>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</si>
  <si>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</si>
  <si>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</si>
  <si>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</si>
  <si>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</si>
  <si>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</si>
  <si>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</si>
  <si>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</si>
  <si>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</si>
  <si>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</si>
  <si>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</si>
  <si>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</si>
  <si>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</si>
  <si>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</si>
  <si>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</si>
  <si>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</si>
  <si>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</si>
  <si>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</si>
  <si>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</si>
  <si>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</si>
  <si>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</si>
  <si>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</si>
  <si>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</si>
  <si>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</si>
  <si>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</si>
  <si>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</si>
  <si>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</si>
  <si>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</si>
  <si>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</si>
  <si>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</si>
  <si>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</si>
  <si>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</si>
  <si>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</si>
  <si>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</si>
  <si>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</si>
  <si>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</si>
  <si>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</si>
  <si>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</si>
  <si>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</si>
  <si>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</si>
  <si>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</si>
  <si>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</si>
  <si>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</si>
  <si>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</si>
  <si>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</si>
  <si>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</si>
  <si>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</si>
  <si>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</si>
  <si>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</si>
  <si>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</si>
  <si>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</si>
  <si>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</si>
  <si>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</si>
  <si>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</si>
  <si>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</si>
  <si>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</si>
  <si>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</si>
  <si>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</si>
  <si>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</si>
  <si>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</si>
  <si>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</si>
  <si>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</si>
  <si>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</si>
  <si>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</si>
  <si>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</si>
  <si>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</si>
  <si>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</si>
  <si>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</si>
  <si>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</si>
  <si>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</si>
  <si>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</si>
  <si>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</si>
  <si>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</si>
  <si>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</si>
  <si>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</si>
  <si>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</si>
  <si>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</si>
  <si>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</si>
  <si>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</si>
  <si>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</si>
  <si>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</si>
  <si>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</si>
  <si>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</si>
  <si>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</si>
  <si>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</si>
  <si>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</si>
  <si>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</si>
  <si>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</si>
  <si>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</si>
  <si>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</si>
  <si>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</si>
  <si>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</si>
  <si>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</si>
  <si>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</si>
  <si>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</si>
  <si>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</si>
  <si>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</si>
  <si>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</si>
  <si>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</si>
  <si>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</si>
  <si>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</si>
  <si>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</si>
  <si>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</si>
  <si>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</si>
  <si>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</si>
  <si>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</si>
  <si>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</si>
  <si>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</si>
  <si>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</si>
  <si>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</si>
  <si>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</si>
  <si>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</si>
  <si>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</si>
  <si>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</si>
  <si>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</si>
  <si>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</si>
  <si>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</si>
  <si>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</si>
  <si>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</si>
  <si>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</si>
  <si>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</si>
  <si>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</si>
  <si>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</si>
  <si>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</si>
  <si>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</si>
  <si>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</si>
  <si>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</si>
  <si>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</si>
  <si>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</si>
  <si>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</si>
  <si>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</si>
  <si>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</si>
  <si>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</si>
  <si>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</si>
  <si>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</si>
  <si>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</si>
  <si>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</si>
  <si>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</si>
  <si>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</si>
  <si>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</si>
  <si>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</si>
  <si>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</si>
  <si>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</si>
  <si>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</si>
  <si>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</si>
  <si>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</si>
  <si>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</si>
  <si>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</si>
  <si>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</si>
  <si>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</si>
  <si>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</si>
  <si>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</si>
  <si>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</si>
  <si>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</si>
  <si>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</si>
  <si>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</si>
  <si>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</si>
  <si>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</si>
  <si>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</si>
  <si>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</si>
  <si>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</si>
  <si>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</si>
  <si>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</si>
  <si>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</si>
  <si>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</si>
  <si>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</si>
  <si>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</si>
  <si>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</si>
  <si>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</si>
  <si>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</si>
  <si>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</si>
  <si>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</si>
  <si>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</si>
  <si>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</si>
  <si>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</si>
  <si>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</si>
  <si>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</si>
  <si>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</si>
  <si>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</si>
  <si>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</si>
  <si>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</si>
  <si>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</si>
  <si>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</si>
  <si>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</si>
  <si>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</si>
  <si>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</si>
  <si>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</si>
  <si>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</si>
  <si>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</si>
  <si>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</si>
  <si>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</si>
  <si>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</si>
  <si>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</si>
  <si>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</si>
  <si>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</si>
  <si>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</si>
  <si>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</si>
  <si>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</si>
  <si>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</si>
  <si>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</si>
  <si>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</si>
  <si>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</si>
  <si>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</si>
  <si>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</si>
  <si>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</si>
  <si>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</si>
  <si>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</si>
  <si>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</si>
  <si>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</si>
  <si>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</si>
  <si>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</si>
  <si>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</si>
  <si>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</si>
  <si>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</si>
  <si>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</si>
  <si>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</si>
  <si>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</si>
  <si>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</si>
  <si>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</si>
  <si>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</si>
  <si>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</si>
  <si>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</si>
  <si>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</si>
  <si>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</si>
  <si>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</si>
  <si>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</si>
  <si>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</si>
  <si>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</si>
  <si>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</si>
  <si>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</si>
  <si>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</si>
  <si>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</si>
  <si>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</si>
  <si>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</si>
  <si>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</si>
  <si>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</si>
  <si>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</si>
  <si>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</si>
  <si>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</si>
  <si>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</si>
  <si>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</si>
  <si>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</si>
  <si>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</si>
  <si>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</si>
  <si>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</si>
  <si>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</si>
  <si>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</si>
  <si>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</si>
  <si>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</si>
  <si>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</si>
  <si>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</si>
  <si>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</si>
  <si>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</si>
  <si>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</si>
  <si>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</si>
  <si>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</si>
  <si>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</si>
  <si>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</si>
  <si>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</si>
  <si>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</si>
  <si>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</si>
  <si>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</si>
  <si>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</si>
  <si>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</si>
  <si>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</si>
  <si>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</si>
  <si>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</si>
  <si>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</si>
  <si>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</si>
  <si>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</si>
  <si>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</si>
  <si>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</si>
  <si>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</si>
  <si>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</si>
  <si>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</si>
  <si>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</si>
  <si>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</si>
  <si>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</si>
  <si>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</si>
  <si>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</si>
  <si>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</si>
  <si>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</si>
  <si>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</si>
  <si>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</si>
  <si>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</si>
  <si>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</si>
  <si>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</si>
  <si>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</si>
  <si>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</si>
  <si>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</si>
  <si>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</si>
  <si>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</si>
  <si>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</si>
  <si>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</si>
  <si>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</si>
  <si>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</si>
  <si>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</si>
  <si>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</si>
  <si>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</si>
  <si>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</si>
  <si>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</si>
  <si>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</si>
  <si>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</si>
  <si>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</si>
  <si>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</si>
  <si>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</si>
  <si>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</si>
  <si>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</si>
  <si>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</si>
  <si>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</si>
  <si>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</si>
  <si>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</si>
  <si>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</si>
  <si>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</si>
  <si>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</si>
  <si>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</si>
  <si>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</si>
  <si>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</si>
  <si>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</si>
  <si>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</si>
  <si>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</si>
  <si>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</si>
  <si>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</si>
  <si>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</si>
  <si>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</si>
  <si>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</si>
  <si>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</si>
  <si>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</si>
  <si>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</si>
  <si>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</si>
  <si>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</si>
  <si>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</si>
  <si>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</si>
  <si>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</si>
  <si>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</si>
  <si>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</si>
  <si>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</si>
  <si>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</si>
  <si>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</si>
  <si>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</si>
  <si>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</si>
  <si>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</si>
  <si>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</si>
  <si>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</si>
  <si>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</si>
  <si>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</si>
  <si>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</si>
  <si>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</si>
  <si>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</si>
  <si>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</si>
  <si>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</si>
  <si>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</si>
  <si>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</si>
  <si>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</si>
  <si>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</si>
  <si>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</si>
  <si>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</si>
  <si>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</si>
  <si>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</si>
  <si>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</si>
  <si>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</si>
  <si>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</si>
  <si>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</si>
  <si>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</si>
  <si>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</si>
  <si>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</si>
  <si>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</si>
  <si>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</si>
  <si>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</si>
  <si>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</si>
  <si>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</si>
  <si>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</si>
  <si>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</si>
  <si>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</si>
  <si>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</si>
  <si>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</si>
  <si>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</si>
  <si>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</si>
  <si>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</si>
  <si>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</si>
  <si>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</si>
  <si>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</si>
  <si>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</si>
  <si>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</si>
  <si>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</si>
  <si>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</si>
  <si>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</si>
  <si>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</si>
  <si>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</si>
  <si>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</si>
  <si>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</si>
  <si>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</si>
  <si>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</si>
  <si>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</si>
  <si>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</si>
  <si>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</si>
  <si>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</si>
  <si>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</si>
  <si>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</si>
  <si>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</si>
  <si>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</si>
  <si>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</si>
  <si>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</si>
  <si>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</si>
  <si>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</si>
  <si>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</si>
  <si>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</si>
  <si>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</si>
  <si>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</si>
  <si>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</si>
  <si>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</si>
  <si>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</si>
  <si>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</si>
  <si>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</si>
  <si>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</si>
  <si>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</si>
  <si>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</si>
  <si>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</si>
  <si>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</si>
  <si>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</si>
  <si>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</si>
  <si>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</si>
  <si>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</si>
  <si>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</si>
  <si>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</si>
  <si>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</si>
  <si>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</si>
  <si>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</si>
  <si>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</si>
  <si>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</si>
  <si>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</si>
  <si>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</si>
  <si>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</si>
  <si>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</si>
  <si>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</si>
  <si>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</si>
  <si>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</si>
  <si>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</si>
  <si>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</si>
  <si>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</si>
  <si>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</si>
  <si>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</si>
  <si>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</si>
  <si>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</si>
  <si>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</si>
  <si>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</si>
  <si>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</si>
  <si>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</si>
  <si>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</si>
  <si>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</si>
  <si>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</si>
  <si>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</si>
  <si>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</si>
  <si>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</si>
  <si>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</si>
  <si>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</si>
  <si>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</si>
  <si>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</si>
  <si>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</si>
  <si>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</si>
  <si>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</si>
  <si>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</si>
  <si>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</si>
  <si>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</si>
  <si>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</si>
  <si>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</si>
  <si>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</si>
  <si>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</si>
  <si>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</si>
  <si>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</si>
  <si>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</si>
  <si>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</si>
  <si>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</si>
  <si>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</si>
  <si>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</si>
  <si>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</si>
  <si>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</si>
  <si>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</si>
  <si>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</si>
  <si>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</si>
  <si>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</si>
  <si>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</si>
  <si>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</si>
  <si>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</si>
  <si>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</si>
  <si>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</si>
  <si>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</si>
  <si>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</si>
  <si>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</si>
  <si>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</si>
  <si>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</si>
  <si>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</si>
  <si>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</si>
  <si>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</si>
  <si>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</si>
  <si>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</si>
  <si>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</si>
  <si>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</si>
  <si>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</si>
  <si>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</si>
  <si>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</si>
  <si>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</si>
  <si>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</si>
  <si>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</si>
  <si>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</si>
  <si>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</si>
  <si>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</si>
  <si>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</si>
  <si>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</si>
  <si>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</si>
  <si>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</si>
  <si>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</si>
  <si>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</si>
  <si>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</si>
  <si>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</si>
  <si>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</si>
  <si>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</si>
  <si>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</si>
  <si>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</si>
  <si>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</si>
  <si>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</si>
  <si>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</si>
  <si>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</si>
  <si>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</si>
  <si>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</si>
  <si>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</si>
  <si>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</si>
  <si>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</si>
  <si>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</si>
  <si>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</si>
  <si>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</si>
  <si>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</si>
  <si>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</si>
  <si>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</si>
  <si>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</si>
  <si>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</si>
  <si>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</si>
  <si>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</si>
  <si>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</si>
  <si>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</si>
  <si>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</si>
  <si>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</si>
  <si>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</si>
  <si>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</si>
  <si>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</si>
  <si>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</si>
  <si>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</si>
  <si>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</si>
  <si>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</si>
  <si>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</si>
  <si>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</si>
  <si>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</si>
  <si>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</si>
  <si>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</si>
  <si>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</si>
  <si>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</si>
  <si>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</si>
  <si>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</si>
  <si>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</si>
  <si>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</si>
  <si>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</si>
  <si>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</si>
  <si>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</si>
  <si>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</si>
  <si>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</si>
  <si>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</si>
  <si>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</si>
  <si>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</si>
  <si>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</si>
  <si>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</si>
  <si>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</si>
  <si>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</si>
  <si>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</si>
  <si>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</si>
  <si>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</si>
  <si>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</si>
  <si>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</si>
  <si>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</si>
  <si>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</si>
  <si>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</si>
  <si>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</si>
  <si>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</si>
  <si>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</si>
  <si>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</si>
  <si>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</si>
  <si>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</si>
  <si>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</si>
  <si>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</si>
  <si>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</si>
  <si>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</si>
  <si>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</si>
  <si>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</si>
  <si>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</si>
  <si>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</si>
  <si>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</si>
  <si>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</si>
  <si>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</si>
  <si>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</si>
  <si>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</si>
  <si>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</si>
  <si>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</si>
  <si>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</si>
  <si>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</si>
  <si>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</si>
  <si>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</si>
  <si>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</si>
  <si>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</si>
  <si>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</si>
  <si>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</si>
  <si>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</si>
  <si>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</si>
  <si>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</si>
  <si>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</si>
  <si>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</si>
  <si>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</si>
  <si>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</si>
  <si>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</si>
  <si>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</si>
  <si>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</si>
  <si>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</si>
  <si>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</si>
  <si>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</si>
  <si>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</si>
  <si>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</si>
  <si>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</si>
  <si>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</si>
  <si>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</si>
  <si>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</si>
  <si>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</si>
  <si>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</si>
  <si>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</si>
  <si>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</si>
  <si>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</si>
  <si>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</si>
  <si>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</si>
  <si>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</si>
  <si>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</si>
  <si>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</si>
  <si>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</si>
  <si>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</si>
  <si>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</si>
  <si>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</si>
  <si>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</si>
  <si>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</si>
  <si>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</si>
  <si>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</si>
  <si>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</si>
  <si>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</si>
  <si>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</si>
  <si>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</si>
  <si>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</si>
  <si>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</si>
  <si>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</si>
  <si>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</si>
  <si>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</si>
  <si>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</si>
  <si>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</si>
  <si>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</si>
  <si>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</si>
  <si>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</si>
  <si>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</si>
  <si>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</si>
  <si>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</si>
  <si>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</si>
  <si>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</si>
  <si>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</si>
  <si>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</si>
  <si>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</si>
  <si>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</si>
  <si>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</si>
  <si>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</si>
  <si>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</si>
  <si>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</si>
  <si>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</si>
  <si>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</si>
  <si>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</si>
  <si>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</si>
  <si>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</si>
  <si>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</si>
  <si>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</si>
  <si>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</si>
  <si>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</si>
  <si>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</si>
  <si>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</si>
  <si>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</si>
  <si>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</si>
  <si>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</si>
  <si>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</si>
  <si>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</si>
  <si>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</si>
  <si>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</si>
  <si>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</si>
  <si>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</si>
  <si>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</si>
  <si>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</si>
  <si>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</si>
  <si>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</si>
  <si>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</si>
  <si>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</si>
  <si>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</si>
  <si>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</si>
  <si>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</si>
  <si>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</si>
  <si>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</si>
  <si>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</si>
  <si>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</si>
  <si>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</si>
  <si>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</si>
  <si>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</si>
  <si>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</si>
  <si>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</si>
  <si>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</si>
  <si>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</si>
  <si>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</si>
  <si>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</si>
  <si>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</si>
  <si>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</si>
  <si>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</si>
  <si>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</si>
  <si>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</si>
  <si>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</si>
  <si>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</si>
  <si>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</si>
  <si>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</si>
  <si>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</si>
  <si>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</si>
  <si>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</si>
  <si>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</si>
  <si>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</si>
  <si>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</si>
  <si>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</si>
  <si>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</si>
  <si>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</si>
  <si>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</si>
  <si>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</si>
  <si>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</si>
  <si>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</si>
  <si>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</si>
  <si>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</si>
  <si>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</si>
  <si>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</si>
  <si>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</si>
  <si>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</si>
  <si>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</si>
  <si>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</si>
  <si>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</si>
  <si>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</si>
  <si>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</si>
  <si>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</si>
  <si>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</si>
  <si>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</si>
  <si>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</si>
  <si>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</si>
  <si>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</si>
  <si>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</si>
  <si>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</si>
  <si>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</si>
  <si>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</si>
  <si>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</si>
  <si>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</si>
  <si>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</si>
  <si>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</si>
  <si>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</si>
  <si>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</si>
  <si>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</si>
  <si>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</si>
  <si>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</si>
  <si>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</si>
  <si>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</si>
  <si>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</si>
  <si>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</si>
  <si>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</si>
  <si>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</si>
  <si>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</si>
  <si>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</si>
  <si>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</si>
  <si>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</si>
  <si>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</si>
  <si>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</si>
  <si>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</si>
  <si>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</si>
  <si>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</si>
  <si>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</si>
  <si>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</si>
  <si>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</si>
  <si>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</si>
  <si>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</si>
  <si>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</si>
  <si>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</si>
  <si>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</si>
  <si>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</si>
  <si>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</si>
  <si>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</si>
  <si>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</si>
  <si>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</si>
  <si>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</si>
  <si>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</si>
  <si>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</si>
  <si>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</si>
  <si>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</si>
  <si>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</si>
  <si>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</si>
  <si>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</si>
  <si>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</si>
  <si>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</si>
  <si>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</si>
  <si>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</si>
  <si>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</si>
  <si>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</si>
  <si>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</si>
  <si>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</si>
  <si>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</si>
  <si>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</si>
  <si>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</si>
  <si>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</si>
  <si>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</si>
  <si>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</si>
  <si>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</si>
  <si>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</si>
  <si>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</si>
  <si>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</si>
  <si>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</si>
  <si>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</si>
  <si>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</si>
  <si>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</si>
  <si>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</si>
  <si>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</si>
  <si>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</si>
  <si>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</si>
  <si>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</si>
  <si>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</si>
  <si>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</si>
  <si>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</si>
  <si>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</si>
  <si>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</si>
  <si>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</si>
  <si>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</si>
  <si>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</si>
  <si>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</si>
  <si>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</si>
  <si>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</si>
  <si>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</si>
  <si>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</si>
  <si>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</si>
  <si>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</si>
  <si>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</si>
  <si>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</si>
  <si>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</si>
  <si>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</si>
  <si>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</si>
  <si>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</si>
  <si>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</si>
  <si>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</si>
  <si>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</si>
  <si>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</si>
  <si>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</si>
  <si>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</si>
  <si>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</si>
  <si>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</si>
  <si>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</si>
  <si>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</si>
  <si>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</si>
  <si>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</si>
  <si>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</si>
  <si>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</si>
  <si>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</si>
  <si>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</si>
  <si>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</si>
  <si>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</si>
  <si>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</si>
  <si>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</si>
  <si>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</si>
  <si>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</si>
  <si>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</si>
  <si>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</si>
  <si>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</si>
  <si>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</si>
  <si>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</si>
  <si>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</si>
  <si>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</si>
  <si>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</si>
  <si>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</si>
  <si>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</si>
  <si>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</si>
  <si>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</si>
  <si>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</si>
  <si>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</si>
  <si>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</si>
  <si>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</si>
  <si>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</si>
  <si>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</si>
  <si>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</si>
  <si>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</si>
  <si>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</si>
  <si>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</si>
  <si>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</si>
  <si>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</si>
  <si>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</si>
  <si>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</si>
  <si>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</si>
  <si>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</si>
  <si>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</si>
  <si>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</si>
  <si>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</si>
  <si>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</si>
  <si>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</si>
  <si>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</si>
  <si>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</si>
  <si>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</si>
  <si>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</si>
  <si>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</si>
  <si>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</si>
  <si>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</si>
  <si>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</si>
  <si>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</si>
  <si>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</si>
  <si>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</si>
  <si>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</si>
  <si>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</si>
  <si>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</si>
  <si>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</si>
  <si>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</si>
  <si>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</si>
  <si>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</si>
  <si>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</si>
  <si>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</si>
  <si>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</si>
  <si>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</si>
  <si>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</si>
  <si>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</si>
  <si>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</si>
  <si>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</si>
  <si>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</si>
  <si>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</si>
  <si>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</si>
  <si>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</si>
  <si>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</si>
  <si>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</si>
  <si>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</si>
  <si>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</si>
  <si>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</si>
  <si>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</si>
  <si>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</si>
  <si>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</si>
  <si>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</si>
  <si>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</si>
  <si>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</si>
  <si>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</si>
  <si>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</si>
  <si>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</si>
  <si>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</si>
  <si>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</si>
  <si>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</si>
  <si>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</si>
  <si>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</si>
  <si>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</si>
  <si>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</si>
  <si>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</si>
  <si>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</si>
  <si>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</si>
  <si>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</si>
  <si>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</si>
  <si>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</si>
  <si>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</si>
  <si>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</si>
  <si>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</si>
  <si>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</si>
  <si>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</si>
  <si>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</si>
  <si>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</si>
  <si>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</si>
  <si>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</si>
  <si>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</si>
  <si>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</si>
  <si>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</si>
  <si>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</si>
  <si>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</si>
  <si>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</si>
  <si>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</si>
  <si>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</si>
  <si>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</si>
  <si>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</si>
  <si>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</si>
  <si>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</si>
  <si>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</si>
  <si>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</si>
  <si>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</si>
  <si>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</si>
  <si>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</si>
  <si>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</si>
  <si>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</si>
  <si>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</si>
  <si>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</si>
  <si>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</si>
  <si>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</si>
  <si>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</si>
  <si>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</si>
  <si>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</si>
  <si>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</si>
  <si>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</si>
  <si>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</si>
  <si>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</si>
  <si>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</si>
  <si>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</si>
  <si>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</si>
  <si>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</si>
  <si>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</si>
  <si>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</si>
  <si>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</si>
  <si>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</si>
  <si>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</si>
  <si>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</si>
  <si>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</si>
  <si>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</si>
  <si>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</si>
  <si>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</si>
  <si>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</si>
  <si>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</si>
  <si>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</si>
  <si>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</si>
  <si>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</si>
  <si>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</si>
  <si>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</si>
  <si>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</si>
  <si>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</si>
  <si>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</si>
  <si>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</si>
  <si>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</si>
  <si>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</si>
  <si>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</si>
  <si>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</si>
  <si>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</si>
  <si>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</si>
  <si>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</si>
  <si>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</si>
  <si>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</si>
  <si>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</si>
  <si>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</si>
  <si>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</si>
  <si>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</si>
  <si>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</si>
  <si>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</si>
  <si>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</si>
  <si>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</si>
  <si>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</si>
  <si>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</si>
  <si>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</si>
  <si>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</si>
  <si>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</si>
  <si>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</si>
  <si>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</si>
  <si>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</si>
  <si>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</si>
  <si>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</si>
  <si>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</si>
  <si>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</si>
  <si>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</si>
  <si>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</si>
  <si>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</si>
  <si>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</si>
  <si>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</si>
  <si>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</si>
  <si>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</si>
  <si>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</si>
  <si>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</si>
  <si>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</si>
  <si>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</si>
  <si>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</si>
  <si>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</si>
  <si>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</si>
  <si>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</si>
  <si>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</si>
  <si>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</si>
  <si>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</si>
  <si>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</si>
  <si>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</si>
  <si>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</si>
  <si>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</si>
  <si>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</si>
  <si>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</si>
  <si>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</si>
  <si>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</si>
  <si>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</si>
  <si>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</si>
  <si>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</si>
  <si>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</si>
  <si>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</si>
  <si>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</si>
  <si>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</si>
  <si>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</si>
  <si>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</si>
  <si>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</si>
  <si>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</si>
  <si>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</si>
  <si>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</si>
  <si>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</si>
  <si>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</si>
  <si>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</si>
  <si>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</si>
  <si>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</si>
  <si>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</si>
  <si>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</si>
  <si>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</si>
  <si>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</si>
  <si>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</si>
  <si>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</si>
  <si>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</si>
  <si>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</si>
  <si>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</si>
  <si>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</si>
  <si>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</si>
  <si>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</si>
  <si>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</si>
  <si>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</si>
  <si>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</si>
  <si>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</si>
  <si>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</si>
  <si>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</si>
  <si>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</si>
  <si>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</si>
  <si>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</si>
  <si>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</si>
  <si>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</si>
  <si>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</si>
  <si>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</si>
  <si>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</si>
  <si>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</si>
  <si>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</si>
  <si>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</si>
  <si>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</si>
  <si>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</si>
  <si>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</si>
  <si>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</si>
  <si>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</si>
  <si>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</si>
  <si>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</si>
  <si>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</si>
  <si>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</si>
  <si>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</si>
  <si>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</si>
  <si>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</si>
  <si>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</si>
  <si>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</si>
  <si>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</si>
  <si>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</si>
  <si>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</si>
  <si>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</si>
  <si>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</si>
  <si>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</si>
  <si>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</si>
  <si>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</si>
  <si>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</si>
  <si>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</si>
  <si>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</si>
  <si>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</si>
  <si>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</si>
  <si>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</si>
  <si>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</si>
  <si>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</si>
  <si>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</si>
  <si>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</si>
  <si>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</si>
  <si>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</si>
  <si>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</si>
  <si>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</si>
  <si>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</si>
  <si>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</si>
  <si>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</si>
  <si>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</si>
  <si>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</si>
  <si>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</si>
  <si>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</si>
  <si>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</si>
  <si>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</si>
  <si>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</si>
  <si>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</si>
  <si>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</si>
  <si>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</si>
  <si>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</si>
  <si>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</si>
  <si>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</si>
  <si>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</si>
  <si>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</si>
  <si>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</si>
  <si>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</si>
  <si>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</si>
  <si>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</si>
  <si>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</si>
  <si>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</si>
  <si>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</si>
  <si>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</si>
  <si>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</si>
  <si>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</si>
  <si>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</si>
  <si>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</si>
  <si>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</si>
  <si>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</si>
  <si>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</si>
  <si>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</si>
  <si>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</si>
  <si>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</si>
  <si>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</si>
  <si>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</si>
  <si>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</si>
  <si>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</si>
  <si>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</si>
  <si>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</si>
  <si>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</si>
  <si>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</si>
  <si>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</si>
  <si>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</si>
  <si>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</si>
  <si>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</si>
  <si>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</si>
  <si>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</si>
  <si>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</si>
  <si>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</si>
  <si>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</si>
  <si>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</si>
  <si>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</si>
  <si>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</si>
  <si>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</si>
  <si>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</si>
  <si>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</si>
  <si>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</si>
  <si>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</si>
  <si>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</si>
  <si>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</si>
  <si>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</si>
  <si>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</si>
  <si>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</si>
  <si>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</si>
  <si>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</si>
  <si>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</si>
  <si>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</si>
  <si>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</si>
  <si>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</si>
  <si>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</si>
  <si>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</si>
  <si>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</si>
  <si>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</si>
  <si>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</si>
  <si>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</si>
  <si>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</si>
  <si>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</si>
  <si>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</si>
  <si>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</si>
  <si>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</si>
  <si>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</si>
  <si>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</si>
  <si>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</si>
  <si>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</si>
  <si>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</si>
  <si>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</si>
  <si>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</si>
  <si>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</si>
  <si>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</si>
  <si>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</si>
  <si>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</si>
  <si>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</si>
  <si>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</si>
  <si>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</si>
  <si>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</si>
  <si>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</si>
  <si>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</si>
  <si>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</si>
  <si>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</si>
  <si>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</si>
  <si>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</si>
  <si>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</si>
  <si>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</si>
  <si>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</si>
  <si>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</si>
  <si>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</si>
  <si>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</si>
  <si>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</si>
  <si>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</si>
  <si>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</si>
  <si>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</si>
  <si>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</si>
  <si>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</si>
  <si>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</si>
  <si>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</si>
  <si>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</si>
  <si>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</si>
  <si>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</si>
  <si>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</si>
  <si>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</si>
  <si>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</si>
  <si>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</si>
  <si>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</si>
  <si>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</si>
  <si>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</si>
  <si>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</si>
  <si>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</si>
  <si>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</si>
  <si>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</si>
  <si>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</si>
  <si>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</si>
  <si>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</si>
  <si>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</si>
  <si>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</si>
  <si>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</si>
  <si>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</si>
  <si>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</si>
  <si>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</si>
  <si>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</si>
  <si>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</si>
  <si>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</si>
  <si>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</si>
  <si>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</si>
  <si>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</si>
  <si>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</si>
  <si>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</si>
  <si>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</si>
  <si>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</si>
  <si>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</si>
  <si>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</si>
  <si>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</si>
  <si>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</si>
  <si>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</si>
  <si>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</si>
  <si>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</si>
  <si>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</si>
  <si>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</si>
  <si>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</si>
  <si>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</si>
  <si>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</si>
  <si>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</si>
  <si>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</si>
  <si>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</si>
  <si>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</si>
  <si>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</si>
  <si>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</si>
  <si>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</si>
  <si>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</si>
  <si>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</si>
  <si>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</si>
  <si>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</si>
  <si>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</si>
  <si>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</si>
  <si>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</si>
  <si>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</si>
  <si>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</si>
  <si>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</si>
  <si>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</si>
  <si>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</si>
  <si>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</si>
  <si>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</si>
  <si>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</si>
  <si>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</si>
  <si>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</si>
  <si>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</si>
  <si>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</si>
  <si>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</si>
  <si>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</si>
  <si>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</si>
  <si>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</si>
  <si>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</si>
  <si>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</si>
  <si>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</si>
  <si>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</si>
  <si>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</si>
  <si>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</si>
  <si>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</si>
  <si>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</si>
  <si>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</si>
  <si>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</si>
  <si>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</si>
  <si>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</si>
  <si>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</si>
  <si>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</si>
  <si>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</si>
  <si>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</si>
  <si>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</si>
  <si>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</si>
  <si>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</si>
  <si>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</si>
  <si>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</si>
  <si>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</si>
  <si>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</si>
  <si>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</si>
  <si>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</si>
  <si>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</si>
  <si>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</si>
  <si>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</si>
  <si>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</si>
  <si>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</si>
  <si>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</si>
  <si>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</si>
  <si>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</si>
  <si>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</si>
  <si>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</si>
  <si>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</si>
  <si>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</si>
  <si>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</si>
  <si>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</si>
  <si>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</si>
  <si>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</si>
  <si>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</si>
  <si>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</si>
  <si>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</si>
  <si>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</si>
  <si>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</si>
  <si>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</si>
  <si>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</si>
  <si>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</si>
  <si>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</si>
  <si>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</si>
  <si>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</si>
  <si>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</si>
  <si>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</si>
  <si>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</si>
  <si>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</si>
  <si>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</si>
  <si>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</si>
  <si>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</si>
  <si>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</si>
  <si>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</si>
  <si>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</si>
  <si>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</si>
  <si>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</si>
  <si>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</si>
  <si>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</si>
  <si>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</si>
  <si>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</si>
  <si>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</si>
  <si>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</si>
  <si>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</si>
  <si>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</si>
  <si>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</si>
  <si>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</si>
  <si>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</si>
  <si>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</si>
  <si>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</si>
  <si>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</si>
  <si>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</si>
  <si>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</si>
  <si>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</si>
  <si>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</si>
  <si>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</si>
  <si>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</si>
  <si>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</si>
  <si>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</si>
  <si>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</si>
  <si>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</si>
  <si>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</si>
  <si>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</si>
  <si>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</si>
  <si>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</si>
  <si>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</si>
  <si>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</si>
  <si>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</si>
  <si>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</si>
  <si>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</si>
  <si>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</si>
  <si>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</si>
  <si>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</si>
  <si>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</si>
  <si>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</si>
  <si>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</si>
  <si>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</si>
  <si>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</si>
  <si>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</si>
  <si>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</si>
  <si>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</si>
  <si>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</si>
  <si>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</si>
  <si>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</si>
  <si>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</si>
  <si>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</si>
  <si>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</si>
  <si>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</si>
  <si>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</si>
  <si>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</si>
  <si>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</si>
  <si>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</si>
  <si>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</si>
  <si>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</si>
  <si>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</si>
  <si>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</si>
  <si>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</si>
  <si>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</si>
  <si>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</si>
  <si>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</si>
  <si>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</si>
  <si>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</si>
  <si>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</si>
  <si>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</si>
  <si>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</si>
  <si>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</si>
  <si>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</si>
  <si>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</si>
  <si>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</si>
  <si>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</si>
  <si>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</si>
  <si>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</si>
  <si>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</si>
  <si>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</si>
  <si>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</si>
  <si>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</si>
  <si>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</si>
  <si>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</si>
  <si>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</si>
  <si>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</si>
  <si>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</si>
  <si>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</si>
  <si>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</si>
  <si>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</si>
  <si>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</si>
  <si>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</si>
  <si>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</si>
  <si>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</si>
  <si>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</si>
  <si>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</si>
  <si>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</si>
  <si>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</si>
  <si>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</si>
  <si>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</si>
  <si>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</si>
  <si>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</si>
  <si>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</si>
  <si>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</si>
  <si>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</si>
  <si>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</si>
  <si>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</si>
  <si>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</si>
  <si>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</si>
  <si>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</si>
  <si>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</si>
  <si>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</si>
  <si>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</si>
  <si>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</si>
  <si>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</si>
  <si>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</si>
  <si>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</si>
  <si>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</si>
  <si>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</si>
  <si>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</si>
  <si>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</si>
  <si>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</si>
  <si>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</si>
  <si>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</si>
  <si>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</si>
  <si>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</si>
  <si>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</si>
  <si>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</si>
  <si>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</si>
  <si>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</si>
  <si>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</si>
  <si>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</si>
  <si>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</si>
  <si>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</si>
  <si>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</si>
  <si>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</si>
  <si>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</si>
  <si>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</si>
  <si>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</si>
  <si>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</si>
  <si>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</si>
  <si>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</si>
  <si>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</si>
  <si>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</si>
  <si>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</si>
  <si>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</si>
  <si>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</si>
  <si>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</si>
  <si>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</si>
  <si>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</si>
  <si>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</si>
  <si>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</si>
  <si>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</si>
  <si>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</si>
  <si>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</si>
  <si>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</si>
  <si>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</si>
  <si>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</si>
  <si>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</si>
  <si>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</si>
  <si>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</si>
  <si>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</si>
  <si>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</si>
  <si>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</si>
  <si>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</si>
  <si>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</si>
  <si>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</si>
  <si>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</si>
  <si>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</si>
  <si>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</si>
  <si>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</si>
  <si>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</si>
  <si>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</si>
  <si>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</si>
  <si>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</si>
  <si>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</si>
  <si>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</si>
  <si>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</si>
  <si>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</si>
  <si>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</si>
  <si>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</si>
  <si>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</si>
  <si>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</si>
  <si>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</si>
  <si>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</si>
  <si>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</si>
  <si>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</si>
  <si>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</si>
  <si>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</si>
  <si>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</si>
  <si>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</si>
  <si>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</si>
  <si>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</si>
  <si>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</si>
  <si>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</si>
  <si>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</si>
  <si>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</si>
  <si>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</si>
  <si>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</si>
  <si>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</si>
  <si>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</si>
  <si>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</si>
  <si>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</si>
  <si>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</si>
  <si>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</si>
  <si>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</si>
  <si>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</si>
  <si>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</si>
  <si>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</si>
  <si>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</si>
  <si>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</si>
  <si>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</si>
  <si>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</si>
  <si>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</si>
  <si>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</si>
  <si>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</si>
  <si>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</si>
  <si>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</si>
  <si>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</si>
  <si>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</si>
  <si>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</si>
  <si>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</si>
  <si>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</si>
  <si>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</si>
  <si>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</si>
  <si>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</si>
  <si>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</si>
  <si>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</si>
  <si>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</si>
  <si>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</si>
  <si>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</si>
  <si>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</si>
  <si>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</si>
  <si>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</si>
  <si>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</si>
  <si>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</si>
  <si>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</si>
  <si>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</si>
  <si>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</si>
  <si>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</si>
  <si>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</si>
  <si>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</si>
  <si>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</si>
  <si>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</si>
  <si>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</si>
  <si>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</si>
  <si>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</si>
  <si>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</si>
  <si>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</si>
  <si>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</si>
  <si>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</si>
  <si>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</si>
  <si>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</si>
  <si>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</si>
  <si>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</si>
  <si>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</si>
  <si>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</si>
  <si>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</si>
  <si>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</si>
  <si>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</si>
  <si>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</si>
  <si>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</si>
  <si>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</si>
  <si>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</si>
  <si>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</si>
  <si>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</si>
  <si>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</si>
  <si>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</si>
  <si>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</si>
  <si>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</si>
  <si>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</si>
  <si>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</si>
  <si>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</si>
  <si>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</si>
  <si>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</si>
  <si>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</si>
  <si>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</si>
  <si>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</si>
  <si>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</si>
  <si>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</si>
  <si>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</si>
  <si>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</si>
  <si>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</si>
  <si>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</si>
  <si>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</si>
  <si>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</si>
  <si>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</si>
  <si>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</si>
  <si>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</si>
  <si>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</si>
  <si>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</si>
  <si>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</si>
  <si>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</si>
  <si>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</si>
  <si>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</si>
  <si>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</si>
  <si>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</si>
  <si>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</si>
  <si>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</si>
  <si>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</si>
  <si>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</si>
  <si>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</si>
  <si>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</si>
  <si>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</si>
  <si>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</si>
  <si>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</si>
  <si>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</si>
  <si>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</si>
  <si>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</si>
  <si>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</si>
  <si>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</si>
  <si>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</si>
  <si>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</si>
  <si>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</si>
  <si>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</si>
  <si>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</si>
  <si>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</si>
  <si>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</si>
  <si>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</si>
  <si>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</si>
  <si>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</si>
  <si>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</si>
  <si>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</si>
  <si>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</si>
  <si>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</si>
  <si>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</si>
  <si>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</si>
  <si>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</si>
  <si>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</si>
  <si>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</si>
  <si>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</si>
  <si>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</si>
  <si>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</si>
  <si>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</si>
  <si>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</si>
  <si>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</si>
  <si>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</si>
  <si>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</si>
  <si>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</si>
  <si>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</si>
  <si>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</si>
  <si>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</si>
  <si>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</si>
  <si>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</si>
  <si>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</si>
  <si>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</si>
  <si>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</si>
  <si>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</si>
  <si>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</si>
  <si>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</si>
  <si>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</si>
  <si>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</si>
  <si>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</si>
  <si>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</si>
  <si>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</si>
  <si>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</si>
  <si>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</si>
  <si>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</si>
  <si>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</si>
  <si>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</si>
  <si>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</si>
  <si>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</si>
  <si>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</si>
  <si>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</si>
  <si>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</si>
  <si>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</si>
  <si>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</si>
  <si>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</si>
  <si>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</si>
  <si>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</si>
  <si>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</si>
  <si>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</si>
  <si>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</si>
  <si>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</si>
  <si>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</si>
  <si>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</si>
  <si>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</si>
  <si>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</si>
  <si>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</si>
  <si>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</si>
  <si>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</si>
  <si>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</si>
  <si>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</si>
  <si>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</si>
  <si>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</si>
  <si>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</si>
  <si>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</si>
  <si>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</si>
  <si>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</si>
  <si>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</si>
  <si>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</si>
  <si>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</si>
  <si>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</si>
  <si>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</si>
  <si>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</si>
  <si>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</si>
  <si>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</si>
  <si>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</si>
  <si>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</si>
  <si>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</si>
  <si>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</si>
  <si>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</si>
  <si>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</si>
  <si>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</si>
  <si>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</si>
  <si>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</si>
  <si>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</si>
  <si>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</si>
  <si>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</si>
  <si>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</si>
  <si>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</si>
  <si>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</si>
  <si>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</si>
  <si>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</si>
  <si>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</si>
  <si>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</si>
  <si>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</si>
  <si>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</si>
  <si>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</si>
  <si>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</si>
  <si>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</si>
  <si>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</si>
  <si>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</si>
  <si>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</si>
  <si>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</si>
  <si>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</si>
  <si>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</si>
  <si>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</si>
  <si>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</si>
  <si>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</si>
  <si>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</si>
  <si>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</si>
  <si>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</si>
  <si>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</si>
  <si>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</si>
  <si>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</si>
  <si>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</si>
  <si>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</si>
  <si>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</si>
  <si>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</si>
  <si>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</si>
  <si>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</si>
  <si>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</si>
  <si>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</si>
  <si>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</si>
  <si>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</si>
  <si>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</si>
  <si>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</si>
  <si>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</si>
  <si>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</si>
  <si>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</si>
  <si>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</si>
  <si>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</si>
  <si>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</si>
  <si>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</si>
  <si>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</si>
  <si>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</si>
  <si>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</si>
  <si>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</si>
  <si>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</si>
  <si>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</si>
  <si>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</si>
  <si>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</si>
  <si>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</si>
  <si>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</si>
  <si>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</si>
  <si>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</si>
  <si>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</si>
  <si>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</si>
  <si>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</si>
  <si>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</si>
  <si>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</si>
  <si>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</si>
  <si>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</si>
  <si>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</si>
  <si>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</si>
  <si>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</si>
  <si>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</si>
  <si>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</si>
  <si>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</si>
  <si>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</si>
  <si>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</si>
  <si>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</si>
  <si>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</si>
  <si>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</si>
  <si>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</si>
  <si>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</si>
  <si>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</si>
  <si>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</si>
  <si>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</si>
  <si>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</si>
  <si>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</si>
  <si>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</si>
  <si>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</si>
  <si>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</si>
  <si>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</si>
  <si>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</si>
  <si>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</si>
  <si>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</si>
  <si>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</si>
  <si>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</si>
  <si>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</si>
  <si>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</si>
  <si>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</si>
  <si>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</si>
  <si>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</si>
  <si>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</si>
  <si>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</si>
  <si>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</si>
  <si>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</si>
  <si>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</si>
  <si>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</si>
  <si>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</si>
  <si>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</si>
  <si>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</si>
  <si>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</si>
  <si>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</si>
  <si>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</si>
  <si>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</si>
  <si>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</si>
  <si>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</si>
  <si>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</si>
  <si>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</si>
  <si>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</si>
  <si>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</si>
  <si>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</si>
  <si>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</si>
  <si>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</si>
  <si>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</si>
  <si>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</si>
  <si>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</si>
  <si>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</si>
  <si>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</si>
  <si>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</si>
  <si>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</si>
  <si>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</si>
  <si>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</si>
  <si>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</si>
  <si>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</si>
  <si>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</si>
  <si>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</si>
  <si>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</si>
  <si>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</si>
  <si>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</si>
  <si>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</si>
  <si>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</si>
  <si>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</si>
  <si>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</si>
  <si>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</si>
  <si>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</si>
  <si>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</si>
  <si>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</si>
  <si>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</si>
  <si>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</si>
  <si>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</si>
  <si>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</si>
  <si>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</si>
  <si>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</si>
  <si>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</si>
  <si>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</si>
  <si>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</si>
  <si>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</si>
  <si>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</si>
  <si>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</si>
  <si>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</si>
  <si>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</si>
  <si>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</si>
  <si>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</si>
  <si>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</si>
  <si>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</si>
  <si>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</si>
  <si>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</si>
  <si>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</si>
  <si>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</si>
  <si>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</si>
  <si>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</si>
  <si>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</si>
  <si>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</si>
  <si>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</si>
  <si>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</si>
  <si>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</si>
  <si>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</si>
  <si>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</si>
  <si>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</si>
  <si>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</si>
  <si>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</si>
  <si>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</si>
  <si>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</si>
  <si>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</si>
  <si>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</si>
  <si>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</si>
  <si>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</si>
  <si>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</si>
  <si>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</si>
  <si>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</si>
  <si>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</si>
  <si>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</si>
  <si>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</si>
  <si>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</si>
  <si>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</si>
  <si>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</si>
  <si>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</si>
  <si>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</si>
  <si>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</si>
  <si>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</si>
  <si>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</si>
  <si>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</si>
  <si>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</si>
  <si>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</si>
  <si>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</si>
  <si>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</si>
  <si>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</si>
  <si>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</si>
  <si>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</si>
  <si>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</si>
  <si>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</si>
  <si>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</si>
  <si>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</si>
  <si>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</si>
  <si>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</si>
  <si>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</si>
  <si>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</si>
  <si>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</si>
  <si>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</si>
  <si>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</si>
  <si>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</si>
  <si>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</si>
  <si>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</si>
  <si>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</si>
  <si>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</si>
  <si>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</si>
  <si>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</si>
  <si>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</si>
  <si>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</si>
  <si>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</si>
  <si>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</si>
  <si>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</si>
  <si>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</si>
  <si>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</si>
  <si>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</si>
  <si>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</si>
  <si>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</si>
  <si>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</si>
  <si>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</si>
  <si>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</si>
  <si>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</si>
  <si>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</si>
  <si>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</si>
  <si>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</si>
  <si>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</si>
  <si>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</si>
  <si>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</si>
  <si>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</si>
  <si>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</si>
  <si>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</si>
  <si>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</si>
  <si>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</si>
  <si>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</si>
  <si>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</si>
  <si>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</si>
  <si>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</si>
  <si>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</si>
  <si>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</si>
  <si>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</si>
  <si>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</si>
  <si>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</si>
  <si>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</si>
  <si>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</si>
  <si>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</si>
  <si>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</si>
  <si>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</si>
  <si>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</si>
  <si>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</si>
  <si>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</si>
  <si>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</si>
  <si>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</si>
  <si>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</si>
  <si>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</si>
  <si>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</si>
  <si>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</si>
  <si>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</si>
  <si>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</si>
  <si>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</si>
  <si>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</si>
  <si>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</si>
  <si>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</si>
  <si>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</si>
  <si>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</si>
  <si>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</si>
  <si>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</si>
  <si>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</si>
  <si>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</si>
  <si>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</si>
  <si>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</si>
  <si>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</si>
  <si>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</si>
  <si>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</si>
  <si>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</si>
  <si>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</si>
  <si>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</si>
  <si>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</si>
  <si>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</si>
  <si>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</si>
  <si>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</si>
  <si>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</si>
  <si>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</si>
  <si>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</si>
  <si>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</si>
  <si>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</si>
  <si>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</si>
  <si>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</si>
  <si>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</si>
  <si>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</si>
  <si>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</si>
  <si>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</si>
  <si>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</si>
  <si>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</si>
  <si>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</si>
  <si>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</si>
  <si>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</si>
  <si>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</si>
  <si>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</si>
  <si>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</si>
  <si>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</si>
  <si>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</si>
  <si>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</si>
  <si>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</si>
  <si>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</si>
  <si>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</si>
  <si>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</si>
  <si>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</si>
  <si>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</si>
  <si>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</si>
  <si>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</si>
  <si>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</si>
  <si>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</si>
  <si>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</si>
  <si>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</si>
  <si>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</si>
  <si>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</si>
  <si>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</si>
  <si>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</si>
  <si>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</si>
  <si>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</si>
  <si>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</si>
  <si>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</si>
  <si>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</si>
  <si>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</si>
  <si>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</si>
  <si>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</si>
  <si>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</si>
  <si>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</si>
  <si>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</si>
  <si>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</si>
  <si>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</si>
  <si>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</si>
  <si>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</si>
  <si>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</si>
  <si>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</si>
  <si>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</si>
  <si>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</si>
  <si>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</si>
  <si>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</si>
  <si>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</si>
  <si>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</si>
  <si>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</si>
  <si>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</si>
  <si>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</si>
  <si>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</si>
  <si>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</si>
  <si>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</si>
  <si>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</si>
  <si>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</si>
  <si>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</si>
  <si>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</si>
  <si>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</si>
  <si>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</si>
  <si>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</si>
  <si>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</si>
  <si>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</si>
  <si>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</si>
  <si>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</si>
  <si>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</si>
  <si>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</si>
  <si>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</si>
  <si>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</si>
  <si>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</si>
  <si>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</si>
  <si>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</si>
  <si>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</si>
  <si>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</si>
  <si>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</si>
  <si>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</si>
  <si>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</si>
  <si>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</si>
  <si>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</si>
  <si>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</si>
  <si>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</si>
  <si>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</si>
  <si>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</si>
  <si>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</si>
  <si>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</si>
  <si>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</si>
  <si>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</si>
  <si>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</si>
  <si>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</si>
  <si>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</si>
  <si>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</si>
  <si>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</si>
  <si>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</si>
  <si>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</si>
  <si>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</si>
  <si>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</si>
  <si>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</si>
  <si>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</si>
  <si>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</si>
  <si>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</si>
  <si>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</si>
  <si>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</si>
  <si>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</si>
  <si>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</si>
  <si>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</si>
  <si>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</si>
  <si>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</si>
  <si>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</si>
  <si>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</si>
  <si>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</si>
  <si>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</si>
  <si>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</si>
  <si>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</si>
  <si>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</si>
  <si>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</si>
  <si>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</si>
  <si>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</si>
  <si>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</si>
  <si>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</si>
  <si>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</si>
  <si>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</si>
  <si>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</si>
  <si>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</si>
  <si>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</si>
  <si>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</si>
  <si>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</si>
  <si>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</si>
  <si>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</si>
  <si>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</si>
  <si>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</si>
  <si>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</si>
  <si>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</si>
  <si>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</si>
  <si>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</si>
  <si>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</si>
  <si>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</si>
  <si>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</si>
  <si>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</si>
  <si>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</si>
  <si>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</si>
  <si>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</si>
  <si>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</si>
  <si>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</si>
  <si>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</si>
  <si>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</si>
  <si>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</si>
  <si>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</si>
  <si>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</si>
  <si>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</si>
  <si>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</si>
  <si>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</si>
  <si>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</si>
  <si>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</si>
  <si>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</si>
  <si>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</si>
  <si>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</si>
  <si>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</si>
  <si>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</si>
  <si>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</si>
  <si>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</si>
  <si>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</si>
  <si>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</si>
  <si>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</si>
  <si>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</si>
  <si>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</si>
  <si>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</si>
  <si>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</si>
  <si>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</si>
  <si>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</si>
  <si>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</si>
  <si>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</si>
  <si>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</si>
  <si>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</si>
  <si>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</si>
  <si>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</si>
  <si>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</si>
  <si>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</si>
  <si>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</si>
  <si>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</si>
  <si>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</si>
  <si>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</si>
  <si>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</si>
  <si>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</si>
  <si>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</si>
  <si>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</si>
  <si>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</si>
  <si>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</si>
  <si>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</si>
  <si>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</si>
  <si>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</si>
  <si>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</si>
  <si>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</si>
  <si>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</si>
  <si>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</si>
  <si>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</si>
  <si>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</si>
  <si>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</si>
  <si>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</si>
  <si>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</si>
  <si>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</si>
  <si>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</si>
  <si>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</si>
  <si>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</si>
  <si>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</si>
  <si>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</si>
  <si>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</si>
  <si>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</si>
  <si>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</si>
  <si>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</si>
  <si>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</si>
  <si>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</si>
  <si>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</si>
  <si>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</si>
  <si>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</si>
  <si>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</si>
  <si>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</si>
  <si>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</si>
  <si>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</si>
  <si>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</si>
  <si>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</si>
  <si>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</si>
  <si>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</si>
  <si>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</si>
  <si>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</si>
  <si>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</si>
  <si>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</si>
  <si>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</si>
  <si>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</si>
  <si>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</si>
  <si>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</si>
  <si>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</si>
  <si>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</si>
  <si>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</si>
  <si>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</si>
  <si>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</si>
  <si>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</si>
  <si>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</si>
  <si>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</si>
  <si>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</si>
  <si>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</si>
  <si>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</si>
  <si>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</si>
  <si>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</si>
  <si>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</si>
  <si>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</si>
  <si>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</si>
  <si>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</si>
  <si>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</si>
  <si>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</si>
  <si>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</si>
  <si>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</si>
  <si>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</si>
  <si>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</si>
  <si>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</si>
  <si>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</si>
  <si>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</si>
  <si>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</si>
  <si>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</si>
  <si>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</si>
  <si>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</si>
  <si>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</si>
  <si>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</si>
  <si>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</si>
  <si>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</si>
  <si>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</si>
  <si>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</si>
  <si>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</si>
  <si>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</si>
  <si>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</si>
  <si>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</si>
  <si>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</si>
  <si>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</si>
  <si>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</si>
  <si>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</si>
  <si>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</si>
  <si>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</si>
  <si>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</si>
  <si>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</si>
  <si>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</si>
  <si>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</si>
  <si>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</si>
  <si>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</si>
  <si>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</si>
  <si>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</si>
  <si>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</si>
  <si>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</si>
  <si>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</si>
  <si>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</si>
  <si>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</si>
  <si>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</si>
  <si>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</si>
  <si>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</si>
  <si>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</si>
  <si>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</si>
  <si>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</si>
  <si>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</si>
  <si>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</si>
  <si>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</si>
  <si>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</si>
  <si>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</si>
  <si>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</si>
  <si>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</si>
  <si>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</si>
  <si>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</si>
  <si>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</si>
  <si>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</si>
  <si>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</si>
  <si>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</si>
  <si>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</si>
  <si>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</si>
  <si>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</si>
  <si>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</si>
  <si>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</si>
  <si>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</si>
  <si>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</si>
  <si>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</si>
  <si>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</si>
  <si>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</si>
  <si>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</si>
  <si>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</si>
  <si>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</si>
  <si>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</si>
  <si>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</si>
  <si>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</si>
  <si>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</si>
  <si>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</si>
  <si>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</si>
  <si>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</si>
  <si>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</si>
  <si>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</si>
  <si>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</si>
  <si>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</si>
  <si>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</si>
  <si>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</si>
  <si>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</si>
  <si>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</si>
  <si>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</si>
  <si>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</si>
  <si>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</si>
  <si>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</si>
  <si>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</si>
  <si>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</si>
  <si>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</si>
  <si>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</si>
  <si>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</si>
  <si>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</si>
  <si>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</si>
  <si>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</si>
  <si>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</si>
  <si>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</si>
  <si>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</si>
  <si>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</si>
  <si>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</si>
  <si>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</si>
  <si>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</si>
  <si>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</si>
  <si>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</si>
  <si>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</si>
  <si>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</si>
  <si>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</si>
  <si>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</si>
  <si>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</si>
  <si>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</si>
  <si>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</si>
  <si>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</si>
  <si>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</si>
  <si>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</si>
  <si>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</si>
  <si>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</si>
  <si>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</si>
  <si>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</si>
  <si>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</si>
  <si>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</si>
  <si>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</si>
  <si>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</si>
  <si>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</si>
  <si>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</si>
  <si>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</si>
  <si>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</si>
  <si>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</si>
  <si>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</si>
  <si>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</si>
  <si>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</si>
  <si>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</si>
  <si>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</si>
  <si>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</si>
  <si>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</si>
  <si>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</si>
  <si>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</si>
  <si>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</si>
  <si>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</si>
  <si>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</si>
  <si>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</si>
  <si>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</si>
  <si>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</si>
  <si>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</si>
  <si>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</si>
  <si>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</si>
  <si>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</si>
  <si>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</si>
  <si>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</si>
  <si>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</si>
  <si>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</si>
  <si>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</si>
  <si>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</si>
  <si>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</si>
  <si>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</si>
  <si>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</si>
  <si>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</si>
  <si>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</si>
  <si>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</si>
  <si>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</si>
  <si>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</si>
  <si>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</si>
  <si>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</si>
  <si>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</si>
  <si>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</si>
  <si>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</si>
  <si>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</si>
  <si>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</si>
  <si>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</si>
  <si>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</si>
  <si>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</si>
  <si>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</si>
  <si>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</si>
  <si>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</si>
  <si>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</si>
  <si>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</si>
  <si>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</si>
  <si>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</si>
  <si>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</si>
  <si>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</si>
  <si>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</si>
  <si>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</si>
  <si>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</si>
  <si>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</si>
  <si>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</si>
  <si>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</si>
  <si>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</si>
  <si>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</si>
  <si>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</si>
  <si>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</si>
  <si>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</si>
  <si>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</si>
  <si>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</si>
  <si>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</si>
  <si>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</si>
  <si>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</si>
  <si>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</si>
  <si>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</si>
  <si>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</si>
  <si>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</si>
  <si>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</si>
  <si>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</si>
  <si>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</si>
  <si>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</si>
  <si>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</si>
  <si>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</si>
  <si>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</si>
  <si>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</si>
  <si>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</si>
  <si>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</si>
  <si>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</si>
  <si>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</si>
  <si>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</si>
  <si>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</si>
  <si>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</si>
  <si>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</si>
  <si>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</si>
  <si>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</si>
  <si>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</si>
  <si>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</si>
  <si>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</si>
  <si>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</si>
  <si>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</si>
  <si>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</si>
  <si>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</si>
  <si>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</si>
  <si>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</si>
  <si>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</si>
  <si>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</si>
  <si>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</si>
  <si>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</si>
  <si>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</si>
  <si>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</si>
  <si>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</si>
  <si>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</si>
  <si>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</si>
  <si>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</si>
  <si>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</si>
  <si>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</si>
  <si>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</si>
  <si>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</si>
  <si>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</si>
  <si>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</si>
  <si>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</si>
  <si>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</si>
  <si>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</si>
  <si>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</si>
  <si>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</si>
  <si>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</si>
  <si>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</si>
  <si>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</si>
  <si>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</si>
  <si>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</si>
  <si>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</si>
  <si>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</si>
  <si>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</si>
  <si>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</si>
  <si>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</si>
  <si>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</si>
  <si>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</si>
  <si>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</si>
  <si>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</si>
  <si>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</si>
  <si>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</si>
  <si>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</si>
  <si>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</si>
  <si>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</si>
  <si>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</si>
  <si>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</si>
  <si>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</si>
  <si>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</si>
  <si>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</si>
  <si>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</si>
  <si>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</si>
  <si>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</si>
  <si>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</si>
  <si>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</si>
  <si>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</si>
  <si>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</si>
  <si>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</si>
  <si>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</si>
  <si>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</si>
  <si>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</si>
  <si>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</si>
  <si>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</si>
  <si>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</si>
  <si>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</si>
  <si>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</si>
  <si>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</si>
  <si>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</si>
  <si>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</si>
  <si>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</si>
  <si>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</si>
  <si>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</si>
  <si>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</si>
  <si>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</si>
  <si>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</si>
  <si>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</si>
  <si>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</si>
  <si>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</si>
  <si>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</si>
  <si>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</si>
  <si>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</si>
  <si>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</si>
  <si>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</si>
  <si>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</si>
  <si>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</si>
  <si>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</si>
  <si>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</si>
  <si>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</si>
  <si>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</si>
  <si>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</si>
  <si>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</si>
  <si>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</si>
  <si>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</si>
  <si>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</si>
  <si>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</si>
  <si>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</si>
  <si>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</si>
  <si>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</si>
  <si>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</si>
  <si>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</si>
  <si>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</si>
  <si>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</si>
  <si>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</si>
  <si>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</si>
  <si>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</si>
  <si>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</si>
  <si>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</si>
  <si>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</si>
  <si>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</si>
  <si>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</si>
  <si>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</si>
  <si>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</si>
  <si>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</si>
  <si>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</si>
  <si>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</si>
  <si>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</si>
  <si>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</si>
  <si>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</si>
  <si>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</si>
  <si>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</si>
  <si>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</si>
  <si>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</si>
  <si>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</si>
  <si>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</si>
  <si>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</si>
  <si>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</si>
  <si>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</si>
  <si>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</si>
  <si>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</si>
  <si>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</si>
  <si>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</si>
  <si>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</si>
  <si>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</si>
  <si>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</si>
  <si>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</si>
  <si>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</si>
  <si>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</si>
  <si>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</si>
  <si>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</si>
  <si>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</si>
  <si>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</si>
  <si>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</si>
  <si>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</si>
  <si>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</si>
  <si>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</si>
  <si>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</si>
  <si>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</si>
  <si>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</si>
  <si>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</si>
  <si>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</si>
  <si>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</si>
  <si>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</si>
  <si>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</si>
  <si>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</si>
  <si>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</si>
  <si>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</si>
  <si>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</si>
  <si>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</si>
  <si>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</si>
  <si>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</si>
  <si>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</si>
  <si>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</si>
  <si>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</si>
  <si>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</si>
  <si>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</si>
  <si>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</si>
  <si>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</si>
  <si>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</si>
  <si>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</si>
  <si>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</si>
  <si>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</si>
  <si>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</si>
  <si>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</si>
  <si>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</si>
  <si>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</si>
  <si>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</si>
  <si>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</si>
  <si>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</si>
  <si>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</si>
  <si>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</si>
  <si>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</si>
  <si>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</si>
  <si>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</si>
  <si>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</si>
  <si>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</si>
  <si>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</si>
  <si>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</si>
  <si>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</si>
  <si>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</si>
  <si>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</si>
  <si>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</si>
  <si>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</si>
  <si>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</si>
  <si>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</si>
  <si>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</si>
  <si>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</si>
  <si>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</si>
  <si>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</si>
  <si>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</si>
  <si>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</si>
  <si>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</si>
  <si>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</si>
  <si>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</si>
  <si>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</si>
  <si>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</si>
  <si>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</si>
  <si>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</si>
  <si>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</si>
  <si>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</si>
  <si>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</si>
  <si>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</si>
  <si>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</si>
  <si>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</si>
  <si>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</si>
  <si>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</si>
  <si>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</si>
  <si>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</si>
  <si>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</si>
  <si>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</si>
  <si>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</si>
  <si>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</si>
  <si>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</si>
  <si>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</si>
  <si>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</si>
  <si>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</si>
  <si>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</si>
  <si>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</si>
  <si>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</si>
  <si>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</si>
  <si>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</si>
  <si>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</si>
  <si>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</si>
  <si>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</si>
  <si>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</si>
  <si>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</si>
  <si>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</si>
  <si>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</si>
  <si>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</si>
  <si>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</si>
  <si>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</si>
  <si>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</si>
  <si>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</si>
  <si>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</si>
  <si>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</si>
  <si>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</si>
  <si>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</si>
  <si>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</si>
  <si>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</si>
  <si>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</si>
  <si>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</si>
  <si>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</si>
  <si>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</si>
  <si>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</si>
  <si>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</si>
  <si>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</si>
  <si>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</si>
  <si>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</si>
  <si>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</si>
  <si>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</si>
  <si>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</si>
  <si>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</si>
  <si>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</si>
  <si>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</si>
  <si>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</si>
  <si>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</si>
  <si>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</si>
  <si>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</si>
  <si>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</si>
  <si>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</si>
  <si>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</si>
  <si>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</si>
  <si>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</si>
  <si>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</si>
  <si>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</si>
  <si>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</si>
  <si>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</si>
  <si>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</si>
  <si>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</si>
  <si>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</si>
  <si>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</si>
  <si>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</si>
  <si>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</si>
  <si>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</si>
  <si>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</si>
  <si>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</si>
  <si>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</si>
  <si>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</si>
  <si>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</si>
  <si>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</si>
  <si>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</si>
  <si>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</si>
  <si>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</si>
  <si>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</si>
  <si>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</si>
  <si>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</si>
  <si>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</si>
  <si>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</si>
  <si>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</si>
  <si>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</si>
  <si>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</si>
  <si>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</si>
  <si>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</si>
  <si>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</si>
  <si>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</si>
  <si>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</si>
  <si>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</si>
  <si>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</si>
  <si>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</si>
  <si>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</si>
  <si>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</si>
  <si>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</si>
  <si>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</si>
  <si>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</si>
  <si>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</si>
  <si>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</si>
  <si>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</si>
  <si>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</si>
  <si>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</si>
  <si>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</si>
  <si>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</si>
  <si>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</si>
  <si>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</si>
  <si>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</si>
  <si>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</si>
  <si>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</si>
  <si>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</si>
  <si>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</si>
  <si>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</si>
  <si>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</si>
  <si>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</si>
  <si>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</si>
  <si>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</si>
  <si>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</si>
  <si>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</si>
  <si>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</si>
  <si>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</si>
  <si>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</si>
  <si>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</si>
  <si>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</si>
  <si>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</si>
  <si>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</si>
  <si>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</si>
  <si>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</si>
  <si>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</si>
  <si>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</si>
  <si>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</si>
  <si>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</si>
  <si>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</si>
  <si>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</si>
  <si>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</si>
  <si>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</si>
  <si>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</si>
  <si>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</si>
  <si>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</si>
  <si>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</si>
  <si>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</si>
  <si>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</si>
  <si>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</si>
  <si>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</si>
  <si>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</si>
  <si>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</si>
  <si>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</si>
  <si>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</si>
  <si>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</si>
  <si>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</si>
  <si>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</si>
  <si>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</si>
  <si>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</si>
  <si>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</si>
  <si>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</si>
  <si>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</si>
  <si>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</si>
  <si>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</si>
  <si>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</si>
  <si>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</si>
  <si>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</si>
  <si>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</si>
  <si>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</si>
  <si>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</si>
  <si>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</si>
  <si>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</si>
  <si>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</si>
  <si>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</si>
  <si>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</si>
  <si>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</si>
  <si>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</si>
  <si>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</si>
  <si>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</si>
  <si>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</si>
  <si>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</si>
  <si>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</si>
  <si>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</si>
  <si>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</si>
  <si>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</si>
  <si>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</si>
  <si>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</si>
  <si>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</si>
  <si>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</si>
  <si>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</si>
  <si>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</si>
  <si>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</si>
  <si>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</si>
  <si>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</si>
  <si>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</si>
  <si>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</si>
  <si>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</si>
  <si>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</si>
  <si>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</si>
  <si>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</si>
  <si>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</si>
  <si>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</si>
  <si>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</si>
  <si>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</si>
  <si>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</si>
  <si>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</si>
  <si>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</si>
  <si>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</si>
  <si>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</si>
  <si>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</si>
  <si>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</si>
  <si>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</si>
  <si>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</si>
  <si>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</si>
  <si>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</si>
  <si>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</si>
  <si>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</si>
  <si>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</si>
  <si>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</si>
  <si>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</si>
  <si>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</si>
  <si>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</si>
  <si>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</si>
  <si>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</si>
  <si>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</si>
  <si>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</si>
  <si>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</si>
  <si>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</si>
  <si>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</si>
  <si>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</si>
  <si>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</si>
  <si>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</si>
  <si>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</si>
  <si>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</si>
  <si>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</si>
  <si>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</si>
  <si>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</si>
  <si>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</si>
  <si>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</si>
  <si>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</si>
  <si>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</si>
  <si>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</si>
  <si>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</si>
  <si>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</si>
  <si>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</si>
  <si>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</si>
  <si>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</si>
  <si>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</si>
  <si>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</si>
  <si>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</si>
  <si>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</si>
  <si>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</si>
  <si>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</si>
  <si>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</si>
  <si>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</si>
  <si>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</si>
  <si>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</si>
  <si>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</si>
  <si>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</si>
  <si>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</si>
  <si>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</si>
  <si>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</si>
  <si>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</si>
  <si>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</si>
  <si>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</si>
  <si>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</si>
  <si>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</si>
  <si>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</si>
  <si>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</si>
  <si>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</si>
  <si>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</si>
  <si>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</si>
  <si>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</si>
  <si>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</si>
  <si>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</si>
  <si>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</si>
  <si>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</si>
  <si>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</si>
  <si>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</si>
  <si>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</si>
  <si>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</si>
  <si>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</si>
  <si>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</si>
  <si>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</si>
  <si>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</si>
  <si>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</si>
  <si>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</si>
  <si>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</si>
  <si>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</si>
  <si>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</si>
  <si>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</si>
  <si>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</si>
  <si>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</si>
  <si>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</si>
  <si>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</si>
  <si>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</si>
  <si>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</si>
  <si>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</si>
  <si>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</si>
  <si>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</si>
  <si>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</si>
  <si>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</si>
  <si>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</si>
  <si>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</si>
  <si>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</si>
  <si>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</si>
  <si>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</si>
  <si>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</si>
  <si>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</si>
  <si>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</si>
  <si>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</si>
  <si>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</si>
  <si>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</si>
  <si>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</si>
  <si>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</si>
  <si>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</si>
  <si>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</si>
  <si>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</si>
  <si>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</si>
  <si>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</si>
  <si>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</si>
  <si>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</si>
  <si>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</si>
  <si>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</si>
  <si>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</si>
  <si>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</si>
  <si>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</si>
  <si>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</si>
  <si>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</si>
  <si>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</si>
  <si>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</si>
  <si>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</si>
  <si>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</si>
  <si>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</si>
  <si>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</si>
  <si>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</si>
  <si>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</si>
  <si>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</si>
  <si>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</si>
  <si>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</si>
  <si>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</si>
  <si>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</si>
  <si>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</si>
  <si>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</si>
  <si>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</si>
  <si>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</si>
  <si>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</si>
  <si>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</si>
  <si>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</si>
  <si>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</si>
  <si>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</si>
  <si>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</si>
  <si>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</si>
  <si>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</si>
  <si>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</si>
  <si>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</si>
  <si>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</si>
  <si>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</si>
  <si>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</si>
  <si>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</si>
  <si>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</si>
  <si>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</si>
  <si>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</si>
  <si>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</si>
  <si>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</si>
  <si>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</si>
  <si>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</si>
  <si>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</si>
  <si>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</si>
  <si>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</si>
  <si>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</si>
  <si>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</si>
  <si>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</si>
  <si>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</si>
  <si>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</si>
  <si>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</si>
  <si>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</si>
  <si>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</si>
  <si>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</si>
  <si>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</si>
  <si>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</si>
  <si>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</si>
  <si>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</si>
  <si>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</si>
  <si>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</si>
  <si>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</si>
  <si>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</si>
  <si>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</si>
  <si>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</si>
  <si>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</si>
  <si>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</si>
  <si>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</si>
  <si>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</si>
  <si>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</si>
  <si>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</si>
  <si>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</si>
  <si>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</si>
  <si>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</si>
  <si>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</si>
  <si>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</si>
  <si>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</si>
  <si>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</si>
  <si>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</si>
  <si>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</si>
  <si>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</si>
  <si>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</si>
  <si>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</si>
  <si>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</si>
  <si>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</si>
  <si>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</si>
  <si>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</si>
  <si>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</si>
  <si>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</si>
  <si>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</si>
  <si>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</si>
  <si>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</si>
  <si>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</si>
  <si>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</si>
  <si>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</si>
  <si>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</si>
  <si>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</si>
  <si>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</si>
  <si>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</si>
  <si>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</si>
  <si>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</si>
  <si>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</si>
  <si>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</si>
  <si>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</si>
  <si>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</si>
  <si>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</si>
  <si>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</si>
  <si>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</si>
  <si>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</si>
  <si>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</si>
  <si>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</si>
  <si>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</si>
  <si>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</si>
  <si>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</si>
  <si>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</si>
  <si>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</si>
  <si>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</si>
  <si>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</si>
  <si>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</si>
  <si>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</si>
  <si>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</si>
  <si>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</si>
  <si>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</si>
  <si>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</si>
  <si>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</si>
  <si>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</si>
  <si>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</si>
  <si>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</si>
  <si>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</si>
  <si>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</si>
  <si>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</si>
  <si>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</si>
  <si>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</si>
  <si>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</si>
  <si>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</si>
  <si>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</si>
  <si>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</si>
  <si>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</si>
  <si>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</si>
  <si>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</si>
  <si>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</si>
  <si>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</si>
  <si>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</si>
  <si>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</si>
  <si>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</si>
  <si>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</si>
  <si>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</si>
  <si>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</si>
  <si>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</si>
  <si>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</si>
  <si>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</si>
  <si>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</si>
  <si>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</si>
  <si>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</si>
  <si>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</si>
  <si>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</si>
  <si>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</si>
  <si>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</si>
  <si>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</si>
  <si>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</si>
  <si>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</si>
  <si>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</si>
  <si>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</si>
  <si>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</si>
  <si>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</si>
  <si>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</si>
  <si>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</si>
  <si>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</si>
  <si>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</si>
  <si>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</si>
  <si>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</si>
  <si>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</si>
  <si>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</si>
  <si>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</si>
  <si>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</si>
  <si>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</si>
  <si>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</si>
  <si>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</si>
  <si>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</si>
  <si>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</si>
  <si>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</si>
  <si>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</si>
  <si>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</si>
  <si>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</si>
  <si>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</si>
  <si>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</si>
  <si>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</si>
  <si>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</si>
  <si>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</si>
  <si>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</si>
  <si>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</si>
  <si>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</si>
  <si>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</si>
  <si>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</si>
  <si>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</si>
  <si>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</si>
  <si>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</si>
  <si>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</si>
  <si>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</si>
  <si>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</si>
  <si>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</si>
  <si>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</si>
  <si>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</si>
  <si>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</si>
  <si>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</si>
  <si>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</si>
  <si>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</si>
  <si>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</si>
  <si>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</si>
  <si>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</si>
  <si>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</si>
  <si>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</si>
  <si>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</si>
  <si>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</si>
  <si>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</si>
  <si>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</si>
  <si>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</si>
  <si>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</si>
  <si>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</si>
  <si>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</si>
  <si>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</si>
  <si>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</si>
  <si>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</si>
  <si>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</si>
  <si>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</si>
  <si>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</si>
  <si>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</si>
  <si>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</si>
  <si>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</si>
  <si>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</si>
  <si>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</si>
  <si>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</si>
  <si>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</si>
  <si>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</si>
  <si>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</si>
  <si>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</si>
  <si>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</si>
  <si>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</si>
  <si>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</si>
  <si>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</si>
  <si>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</si>
  <si>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</si>
  <si>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</si>
  <si>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</si>
  <si>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</si>
  <si>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</si>
  <si>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</si>
  <si>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</si>
  <si>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</si>
  <si>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</si>
  <si>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</si>
  <si>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</si>
  <si>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</si>
  <si>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</si>
  <si>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</si>
  <si>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</si>
  <si>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</si>
  <si>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</si>
  <si>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</si>
  <si>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</si>
  <si>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</si>
  <si>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</si>
  <si>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</si>
  <si>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</si>
  <si>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</si>
  <si>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</si>
  <si>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</si>
  <si>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</si>
  <si>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</si>
  <si>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</si>
  <si>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</si>
  <si>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</si>
  <si>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</si>
  <si>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</si>
  <si>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</si>
  <si>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</si>
  <si>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</si>
  <si>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</si>
  <si>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</si>
  <si>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</si>
  <si>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</si>
  <si>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</si>
  <si>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</si>
  <si>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</si>
  <si>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</si>
  <si>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</si>
  <si>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</si>
  <si>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</si>
  <si>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</si>
  <si>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</si>
  <si>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</si>
  <si>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</si>
  <si>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</si>
  <si>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</si>
  <si>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</si>
  <si>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</si>
  <si>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</si>
  <si>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</si>
  <si>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</si>
  <si>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</si>
  <si>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</si>
  <si>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</si>
  <si>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</si>
  <si>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</si>
  <si>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</si>
  <si>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</si>
  <si>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</si>
  <si>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</si>
  <si>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</si>
  <si>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</si>
  <si>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</si>
  <si>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</si>
  <si>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</si>
  <si>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</si>
  <si>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</si>
  <si>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</si>
  <si>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</si>
  <si>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</si>
  <si>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</si>
  <si>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</si>
  <si>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</si>
  <si>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</si>
  <si>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</si>
  <si>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</si>
  <si>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</si>
  <si>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</si>
  <si>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</si>
  <si>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</si>
  <si>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</si>
  <si>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</si>
  <si>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</si>
  <si>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</si>
  <si>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</si>
  <si>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</si>
  <si>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</si>
  <si>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</si>
  <si>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</si>
  <si>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</si>
  <si>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</si>
  <si>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</si>
  <si>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</si>
  <si>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</si>
  <si>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</si>
  <si>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</si>
  <si>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</si>
  <si>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</si>
  <si>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</si>
  <si>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</si>
  <si>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</si>
  <si>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</si>
  <si>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</si>
  <si>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</si>
  <si>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</si>
  <si>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</si>
  <si>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</si>
  <si>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</si>
  <si>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</si>
  <si>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</si>
  <si>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</si>
  <si>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</si>
  <si>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</si>
  <si>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</si>
  <si>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</si>
  <si>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</si>
  <si>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</si>
  <si>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</si>
  <si>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</si>
  <si>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</si>
  <si>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</si>
  <si>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</si>
  <si>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</si>
  <si>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</si>
  <si>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</si>
  <si>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</si>
  <si>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</si>
  <si>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</si>
  <si>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</si>
  <si>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</si>
  <si>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</si>
  <si>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</si>
  <si>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</si>
  <si>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</si>
  <si>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</si>
  <si>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</si>
  <si>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</si>
  <si>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</si>
  <si>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</si>
  <si>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</si>
  <si>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</si>
  <si>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</si>
  <si>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</si>
  <si>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</si>
  <si>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</si>
  <si>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</si>
  <si>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</si>
  <si>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</si>
  <si>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</si>
  <si>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</si>
  <si>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</si>
  <si>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</si>
  <si>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</si>
  <si>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</si>
  <si>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</si>
  <si>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</si>
  <si>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</si>
  <si>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</si>
  <si>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</si>
  <si>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</si>
  <si>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</si>
  <si>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</si>
  <si>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</si>
  <si>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</si>
  <si>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</si>
  <si>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</si>
  <si>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</si>
  <si>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</si>
  <si>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</si>
  <si>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</si>
  <si>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</si>
  <si>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</si>
  <si>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</si>
  <si>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</si>
  <si>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</si>
  <si>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</si>
  <si>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</si>
  <si>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</si>
  <si>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</si>
  <si>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</si>
  <si>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</si>
  <si>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</si>
  <si>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</si>
  <si>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</si>
  <si>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</si>
  <si>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</si>
  <si>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</si>
  <si>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</si>
  <si>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</si>
  <si>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</si>
  <si>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</si>
  <si>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</si>
  <si>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</si>
  <si>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</si>
  <si>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</si>
  <si>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</si>
  <si>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</si>
  <si>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</si>
  <si>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</si>
  <si>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</si>
  <si>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</si>
  <si>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</si>
  <si>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</si>
  <si>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</si>
  <si>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</si>
  <si>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</si>
  <si>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</si>
  <si>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</si>
  <si>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</si>
  <si>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</si>
  <si>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</si>
  <si>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</si>
  <si>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</si>
  <si>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</si>
  <si>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</si>
  <si>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</si>
  <si>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</si>
  <si>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</si>
  <si>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</si>
  <si>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</si>
  <si>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</si>
  <si>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</si>
  <si>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</si>
  <si>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</si>
  <si>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</si>
  <si>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</si>
  <si>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</si>
  <si>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</si>
  <si>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</si>
  <si>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</si>
  <si>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</si>
  <si>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</si>
  <si>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</si>
  <si>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</si>
  <si>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</si>
  <si>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</si>
  <si>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</si>
  <si>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</si>
  <si>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</si>
  <si>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</si>
  <si>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</si>
  <si>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</si>
  <si>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</si>
  <si>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</si>
  <si>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</si>
  <si>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</si>
  <si>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</si>
  <si>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</si>
  <si>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</si>
  <si>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</si>
  <si>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</si>
  <si>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</si>
  <si>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</si>
  <si>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</si>
  <si>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</si>
  <si>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</si>
  <si>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</si>
  <si>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</si>
  <si>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</si>
  <si>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</si>
  <si>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</si>
  <si>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</si>
  <si>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</si>
  <si>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</si>
  <si>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</si>
  <si>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</si>
  <si>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</si>
  <si>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</si>
  <si>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</si>
  <si>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</si>
  <si>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</si>
  <si>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</si>
  <si>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</si>
  <si>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</si>
  <si>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</si>
  <si>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</si>
  <si>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</si>
  <si>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</si>
  <si>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</si>
  <si>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</si>
  <si>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</si>
  <si>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</si>
  <si>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</si>
  <si>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</si>
  <si>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</si>
  <si>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</si>
  <si>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</si>
  <si>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</si>
  <si>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</si>
  <si>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</si>
  <si>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</si>
  <si>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</si>
  <si>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</si>
  <si>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</si>
  <si>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</si>
  <si>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</si>
  <si>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</si>
  <si>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</si>
  <si>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</si>
  <si>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</si>
  <si>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</si>
  <si>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</si>
  <si>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</si>
  <si>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</si>
  <si>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</si>
  <si>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</si>
  <si>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</si>
  <si>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</si>
  <si>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</si>
  <si>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</si>
  <si>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</si>
  <si>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</si>
  <si>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</si>
  <si>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</si>
  <si>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</si>
  <si>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</si>
  <si>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</si>
  <si>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</si>
  <si>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</si>
  <si>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</si>
  <si>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</si>
  <si>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</si>
  <si>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</si>
  <si>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</si>
  <si>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</si>
  <si>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</si>
  <si>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</si>
  <si>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</si>
  <si>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</si>
  <si>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</si>
  <si>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</si>
  <si>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</si>
  <si>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</si>
  <si>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</si>
  <si>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</si>
  <si>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</si>
  <si>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</si>
  <si>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</si>
  <si>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</si>
  <si>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</si>
  <si>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</si>
  <si>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</si>
  <si>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</si>
  <si>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</si>
  <si>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</si>
  <si>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</si>
  <si>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</si>
  <si>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</si>
  <si>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</si>
  <si>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</si>
  <si>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</si>
  <si>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</si>
  <si>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</si>
  <si>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</si>
  <si>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</si>
  <si>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</si>
  <si>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</si>
  <si>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</si>
  <si>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</si>
  <si>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</si>
  <si>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</si>
  <si>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</si>
  <si>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</si>
  <si>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</si>
  <si>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</si>
  <si>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</si>
  <si>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</si>
  <si>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</si>
  <si>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</si>
  <si>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</si>
  <si>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</si>
  <si>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</si>
  <si>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</si>
  <si>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</si>
  <si>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</si>
  <si>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</si>
  <si>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</si>
  <si>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</si>
  <si>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</si>
  <si>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</si>
  <si>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</si>
  <si>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</si>
  <si>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</si>
  <si>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</si>
  <si>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</si>
  <si>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</si>
  <si>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</si>
  <si>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</si>
  <si>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</si>
  <si>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</si>
  <si>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</si>
  <si>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</si>
  <si>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</si>
  <si>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</si>
  <si>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</si>
  <si>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</si>
  <si>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</si>
  <si>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</si>
  <si>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</si>
  <si>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</si>
  <si>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</si>
  <si>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</si>
  <si>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</si>
  <si>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</si>
  <si>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</si>
  <si>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</si>
  <si>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</si>
  <si>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</si>
  <si>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</si>
  <si>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</si>
  <si>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</si>
  <si>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</si>
  <si>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</si>
  <si>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</si>
  <si>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</si>
  <si>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</si>
  <si>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</si>
  <si>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</si>
  <si>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</si>
  <si>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</si>
  <si>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</si>
  <si>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</si>
  <si>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</si>
  <si>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</si>
  <si>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</si>
  <si>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</si>
  <si>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</si>
  <si>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</si>
  <si>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</si>
  <si>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</si>
  <si>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</si>
  <si>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</si>
  <si>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</si>
  <si>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</si>
  <si>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</si>
  <si>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</si>
  <si>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</si>
  <si>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</si>
  <si>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</si>
  <si>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</si>
  <si>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</si>
  <si>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</si>
  <si>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</si>
  <si>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</si>
  <si>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</si>
  <si>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</si>
  <si>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</si>
  <si>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</si>
  <si>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</si>
  <si>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</si>
  <si>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</si>
  <si>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</si>
  <si>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</si>
  <si>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</si>
  <si>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</si>
  <si>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</si>
  <si>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</si>
  <si>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</si>
  <si>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</si>
  <si>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</si>
  <si>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</si>
  <si>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</si>
  <si>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</si>
  <si>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</si>
  <si>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</si>
  <si>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</si>
  <si>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</si>
  <si>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</si>
  <si>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</si>
  <si>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</si>
  <si>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</si>
  <si>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</si>
  <si>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</si>
  <si>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</si>
  <si>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</si>
  <si>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</si>
  <si>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</si>
  <si>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</si>
  <si>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</si>
  <si>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</si>
  <si>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</si>
  <si>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</si>
  <si>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</si>
  <si>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</si>
  <si>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</si>
  <si>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</si>
  <si>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</si>
  <si>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</si>
  <si>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</si>
  <si>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</si>
  <si>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</si>
  <si>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</si>
  <si>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</si>
  <si>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</si>
  <si>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</si>
  <si>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</si>
  <si>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</si>
  <si>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</si>
  <si>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</si>
  <si>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</si>
  <si>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</si>
  <si>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</si>
  <si>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</si>
  <si>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</si>
  <si>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</si>
  <si>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</si>
  <si>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</si>
  <si>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</si>
  <si>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</si>
  <si>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</si>
  <si>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</si>
  <si>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</si>
  <si>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</si>
  <si>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</si>
  <si>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</si>
  <si>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</si>
  <si>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</si>
  <si>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</si>
  <si>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</si>
  <si>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</si>
  <si>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</si>
  <si>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</si>
  <si>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</si>
  <si>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</si>
  <si>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</si>
  <si>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</si>
  <si>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</si>
  <si>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</si>
  <si>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</si>
  <si>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</si>
  <si>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</si>
  <si>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</si>
  <si>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</si>
  <si>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</si>
  <si>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</si>
  <si>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</si>
  <si>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</si>
  <si>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</si>
  <si>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</si>
  <si>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</si>
  <si>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</si>
  <si>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</si>
  <si>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</si>
  <si>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</si>
  <si>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</si>
  <si>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</si>
  <si>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</si>
  <si>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</si>
  <si>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</si>
  <si>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</si>
  <si>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</si>
  <si>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</si>
  <si>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</si>
  <si>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</si>
  <si>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</si>
  <si>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</si>
  <si>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</si>
  <si>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</si>
  <si>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</si>
  <si>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</si>
  <si>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</si>
  <si>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</si>
  <si>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</si>
  <si>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</si>
  <si>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</si>
  <si>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</si>
  <si>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</si>
  <si>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</si>
  <si>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</si>
  <si>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</si>
  <si>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</si>
  <si>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</si>
  <si>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</si>
  <si>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</si>
  <si>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</si>
  <si>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</si>
  <si>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</si>
  <si>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</si>
  <si>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</si>
  <si>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</si>
  <si>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</si>
  <si>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</si>
  <si>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</si>
  <si>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</si>
  <si>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</si>
  <si>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</si>
  <si>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</si>
  <si>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</si>
  <si>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</si>
  <si>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</si>
  <si>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</si>
  <si>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</si>
  <si>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</si>
  <si>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</si>
  <si>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</si>
  <si>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</si>
  <si>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</si>
  <si>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</si>
  <si>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</si>
  <si>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</si>
  <si>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</si>
  <si>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</si>
  <si>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</si>
  <si>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</si>
  <si>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</si>
  <si>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</si>
  <si>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</si>
  <si>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</si>
  <si>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</si>
  <si>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</si>
  <si>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</si>
  <si>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</si>
  <si>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</si>
  <si>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</si>
  <si>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</si>
  <si>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</si>
  <si>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</si>
  <si>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</si>
  <si>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</si>
  <si>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</si>
  <si>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</si>
  <si>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</si>
  <si>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</si>
  <si>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</si>
  <si>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</si>
  <si>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</si>
  <si>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</si>
  <si>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</si>
  <si>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</si>
  <si>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</si>
  <si>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</si>
  <si>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</si>
  <si>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</si>
  <si>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</si>
  <si>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</si>
  <si>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</si>
  <si>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</si>
  <si>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</si>
  <si>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</si>
  <si>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</si>
  <si>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</si>
  <si>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</si>
  <si>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</si>
  <si>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</si>
  <si>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</si>
  <si>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</si>
  <si>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</si>
  <si>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</si>
  <si>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</si>
  <si>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</si>
  <si>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</si>
  <si>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</si>
  <si>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</si>
  <si>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</si>
  <si>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</si>
  <si>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</si>
  <si>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</si>
  <si>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</si>
  <si>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</si>
  <si>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</si>
  <si>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</si>
  <si>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</si>
  <si>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</si>
  <si>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</si>
  <si>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</si>
  <si>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</si>
  <si>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</si>
  <si>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</si>
  <si>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</si>
  <si>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</si>
  <si>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</si>
  <si>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</si>
  <si>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</si>
  <si>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</si>
  <si>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</si>
  <si>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</si>
  <si>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</si>
  <si>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</si>
  <si>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</si>
  <si>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</si>
  <si>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</si>
  <si>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</si>
  <si>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</si>
  <si>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</si>
  <si>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</si>
  <si>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</si>
  <si>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</si>
  <si>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</si>
  <si>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</si>
  <si>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</si>
  <si>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</si>
  <si>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</si>
  <si>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</si>
  <si>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</si>
  <si>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</si>
  <si>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</si>
  <si>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</si>
  <si>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</si>
  <si>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</si>
  <si>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</si>
  <si>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</si>
  <si>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</si>
  <si>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</si>
  <si>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</si>
  <si>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</si>
  <si>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</si>
  <si>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</si>
  <si>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</si>
  <si>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</si>
  <si>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</si>
  <si>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</si>
  <si>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</si>
  <si>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</si>
  <si>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</si>
  <si>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</si>
  <si>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</si>
  <si>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</si>
  <si>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</si>
  <si>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</si>
  <si>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</si>
  <si>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</si>
  <si>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</si>
  <si>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</si>
  <si>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</si>
  <si>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</si>
  <si>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</si>
  <si>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</si>
  <si>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</si>
  <si>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</si>
  <si>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</si>
  <si>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</si>
  <si>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</si>
  <si>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</si>
  <si>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</si>
  <si>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</si>
  <si>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</si>
  <si>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</si>
  <si>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</si>
  <si>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</si>
  <si>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</si>
  <si>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</si>
  <si>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</si>
  <si>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</si>
  <si>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</si>
  <si>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</si>
  <si>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</si>
  <si>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</si>
  <si>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</si>
  <si>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</si>
  <si>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</si>
  <si>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</si>
  <si>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</si>
  <si>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</si>
  <si>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</si>
  <si>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</si>
  <si>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</si>
  <si>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</si>
  <si>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</si>
  <si>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</si>
  <si>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</si>
  <si>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</si>
  <si>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</si>
  <si>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</si>
  <si>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</si>
  <si>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</si>
  <si>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</si>
  <si>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</si>
  <si>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</si>
  <si>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</si>
  <si>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</si>
  <si>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</si>
  <si>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</si>
  <si>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</si>
  <si>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</si>
  <si>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</si>
  <si>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</si>
  <si>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</si>
  <si>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</si>
  <si>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</si>
  <si>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</si>
  <si>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</si>
  <si>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</si>
  <si>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</si>
  <si>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</si>
  <si>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</si>
  <si>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</si>
  <si>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</si>
  <si>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</si>
  <si>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</si>
  <si>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</si>
  <si>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</si>
  <si>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</si>
  <si>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</si>
  <si>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</si>
  <si>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</si>
  <si>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</si>
  <si>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</si>
  <si>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</si>
  <si>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</si>
  <si>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</si>
  <si>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</si>
  <si>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</si>
  <si>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</si>
  <si>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</si>
  <si>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</si>
  <si>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</si>
  <si>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</si>
  <si>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</si>
  <si>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</si>
  <si>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</si>
  <si>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</si>
  <si>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</si>
  <si>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</si>
  <si>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</si>
  <si>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</si>
  <si>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</si>
  <si>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</si>
  <si>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</si>
  <si>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</si>
  <si>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</si>
  <si>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</si>
  <si>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</si>
  <si>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</si>
  <si>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</si>
  <si>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</si>
  <si>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</si>
  <si>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</si>
  <si>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</si>
  <si>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</si>
  <si>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</si>
  <si>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</si>
  <si>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</si>
  <si>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</si>
  <si>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</si>
  <si>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</si>
  <si>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</si>
  <si>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</si>
  <si>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</si>
  <si>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</si>
  <si>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</si>
  <si>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</si>
  <si>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</si>
  <si>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</si>
  <si>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</si>
  <si>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</si>
  <si>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</si>
  <si>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</si>
  <si>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</si>
  <si>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</si>
  <si>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</si>
  <si>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</si>
  <si>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</si>
  <si>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</si>
  <si>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</si>
  <si>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</si>
  <si>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</si>
  <si>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</si>
  <si>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</si>
  <si>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</si>
  <si>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</si>
  <si>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</si>
  <si>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</si>
  <si>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</si>
  <si>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</si>
  <si>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</si>
  <si>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</si>
  <si>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</si>
  <si>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</si>
  <si>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</si>
  <si>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</si>
  <si>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</si>
  <si>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</si>
  <si>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</si>
  <si>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</si>
  <si>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</si>
  <si>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</si>
  <si>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</si>
  <si>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</si>
  <si>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</si>
  <si>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</si>
  <si>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</si>
  <si>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</si>
  <si>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</si>
  <si>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</si>
  <si>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</si>
  <si>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</si>
  <si>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</si>
  <si>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</si>
  <si>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</si>
  <si>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</si>
  <si>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</si>
  <si>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</si>
  <si>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</si>
  <si>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</si>
  <si>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</si>
  <si>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</si>
  <si>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</si>
  <si>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</si>
  <si>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</si>
  <si>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</si>
  <si>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</si>
  <si>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</si>
  <si>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</si>
  <si>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</si>
  <si>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</si>
  <si>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</si>
  <si>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</si>
  <si>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</si>
  <si>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</si>
  <si>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</si>
  <si>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</si>
  <si>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</si>
  <si>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</si>
  <si>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</si>
  <si>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</si>
  <si>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</si>
  <si>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</si>
  <si>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</si>
  <si>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</si>
  <si>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</si>
  <si>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</si>
  <si>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</si>
  <si>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</si>
  <si>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</si>
  <si>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</si>
  <si>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</si>
  <si>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</si>
  <si>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</si>
  <si>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</si>
  <si>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</si>
  <si>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</si>
  <si>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</si>
  <si>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</si>
  <si>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</si>
  <si>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</si>
  <si>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</si>
  <si>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</si>
  <si>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</si>
  <si>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</si>
  <si>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</si>
  <si>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</si>
  <si>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</si>
  <si>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</si>
  <si>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</si>
  <si>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</si>
  <si>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</si>
  <si>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</si>
  <si>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</si>
  <si>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</si>
  <si>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</si>
  <si>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</si>
  <si>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</si>
  <si>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</si>
  <si>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</si>
  <si>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</si>
  <si>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</si>
  <si>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</si>
  <si>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</si>
  <si>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</si>
  <si>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</si>
  <si>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</si>
  <si>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</si>
  <si>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</si>
  <si>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</si>
  <si>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</si>
  <si>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</si>
  <si>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</si>
  <si>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</si>
  <si>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</si>
  <si>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</si>
  <si>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</si>
  <si>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</si>
  <si>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</si>
  <si>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</si>
  <si>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</si>
  <si>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</si>
  <si>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</si>
  <si>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</si>
  <si>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</si>
  <si>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</si>
  <si>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</si>
  <si>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</si>
  <si>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</si>
  <si>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</si>
  <si>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</si>
  <si>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</si>
  <si>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</si>
  <si>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</si>
  <si>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</si>
  <si>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</si>
  <si>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</si>
  <si>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</si>
  <si>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</si>
  <si>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</si>
  <si>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</si>
  <si>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</si>
  <si>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</si>
  <si>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</si>
  <si>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</si>
  <si>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</si>
  <si>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</si>
  <si>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</si>
  <si>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</si>
  <si>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</si>
  <si>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</si>
  <si>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</si>
  <si>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</si>
  <si>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</si>
  <si>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</si>
  <si>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</si>
  <si>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</si>
  <si>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</si>
  <si>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</si>
  <si>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</si>
  <si>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</si>
  <si>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</si>
  <si>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</si>
  <si>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</si>
  <si>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</si>
  <si>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</si>
  <si>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</si>
  <si>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</si>
  <si>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</si>
  <si>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</si>
  <si>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</si>
  <si>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</si>
  <si>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</si>
  <si>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</si>
  <si>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</si>
  <si>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</si>
  <si>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</si>
  <si>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</si>
  <si>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</si>
  <si>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</si>
  <si>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</si>
  <si>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</si>
  <si>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</si>
  <si>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</si>
  <si>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</si>
  <si>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</si>
  <si>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</si>
  <si>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</si>
  <si>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</si>
  <si>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</si>
  <si>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</si>
  <si>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</si>
  <si>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</si>
  <si>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</si>
  <si>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</si>
  <si>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</si>
  <si>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</si>
  <si>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</si>
  <si>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</si>
  <si>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</si>
  <si>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</si>
  <si>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</si>
  <si>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</si>
  <si>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</si>
  <si>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</si>
  <si>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</si>
  <si>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</si>
  <si>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</si>
  <si>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</si>
  <si>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</si>
  <si>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</si>
  <si>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</si>
  <si>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</si>
  <si>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</si>
  <si>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</si>
  <si>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</si>
  <si>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</si>
  <si>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</si>
  <si>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</si>
  <si>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</si>
  <si>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</si>
  <si>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</si>
  <si>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</si>
  <si>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</si>
  <si>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</si>
  <si>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</si>
  <si>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</si>
  <si>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</si>
  <si>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</si>
  <si>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</si>
  <si>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</si>
  <si>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</si>
  <si>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</si>
  <si>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</si>
  <si>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</si>
  <si>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</si>
  <si>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</si>
  <si>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</si>
  <si>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</si>
  <si>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</si>
  <si>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</si>
  <si>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</si>
  <si>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</si>
  <si>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</si>
  <si>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</si>
  <si>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</si>
  <si>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</si>
  <si>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</si>
  <si>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</si>
  <si>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</si>
  <si>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</si>
  <si>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</si>
  <si>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</si>
  <si>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</si>
  <si>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</si>
  <si>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</si>
  <si>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</si>
  <si>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</si>
  <si>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</si>
  <si>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</si>
  <si>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</si>
  <si>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</si>
  <si>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</si>
  <si>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</si>
  <si>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</si>
  <si>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</si>
  <si>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</si>
  <si>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</si>
  <si>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</si>
  <si>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</si>
  <si>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</si>
  <si>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</si>
  <si>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</si>
  <si>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</si>
  <si>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</si>
  <si>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</si>
  <si>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</si>
  <si>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</si>
  <si>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</si>
  <si>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</si>
  <si>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</si>
  <si>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</si>
  <si>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</si>
  <si>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</si>
  <si>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</si>
  <si>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</si>
  <si>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</si>
  <si>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</si>
  <si>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</si>
  <si>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</si>
  <si>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</si>
  <si>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</si>
  <si>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</si>
  <si>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</si>
  <si>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</si>
  <si>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</si>
  <si>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</si>
  <si>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</si>
  <si>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</si>
  <si>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</si>
  <si>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</si>
  <si>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</si>
  <si>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</si>
  <si>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</si>
  <si>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</si>
  <si>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</si>
  <si>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</si>
  <si>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</si>
  <si>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</si>
  <si>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</si>
  <si>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</si>
  <si>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</si>
  <si>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</si>
  <si>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</si>
  <si>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</si>
  <si>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</si>
  <si>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</si>
  <si>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</si>
  <si>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</si>
  <si>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</si>
  <si>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</si>
  <si>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</si>
  <si>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</si>
  <si>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</si>
  <si>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</si>
  <si>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</si>
  <si>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</si>
  <si>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</si>
  <si>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</si>
  <si>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</si>
  <si>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</si>
  <si>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</si>
  <si>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</si>
  <si>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</si>
  <si>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</si>
  <si>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</si>
  <si>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</si>
  <si>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</si>
  <si>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</si>
  <si>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</si>
  <si>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</si>
  <si>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</si>
  <si>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</si>
  <si>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</si>
  <si>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</si>
  <si>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</si>
  <si>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</si>
  <si>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</si>
  <si>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</si>
  <si>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</si>
  <si>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</si>
  <si>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</si>
  <si>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</si>
  <si>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</si>
  <si>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</si>
  <si>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</si>
  <si>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</si>
  <si>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</si>
  <si>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</si>
  <si>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</si>
  <si>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</si>
  <si>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</si>
  <si>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</si>
  <si>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</si>
  <si>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</si>
  <si>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</si>
  <si>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</si>
  <si>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</si>
  <si>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</si>
  <si>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</si>
  <si>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</si>
  <si>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</si>
  <si>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</si>
  <si>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</si>
  <si>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</si>
  <si>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</si>
  <si>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</si>
  <si>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</si>
  <si>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</si>
  <si>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</si>
  <si>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</si>
  <si>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</si>
  <si>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</si>
  <si>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</si>
  <si>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</si>
  <si>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</si>
  <si>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</si>
  <si>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</si>
  <si>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</si>
  <si>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</si>
  <si>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</si>
  <si>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</si>
  <si>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</si>
  <si>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</si>
  <si>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</si>
  <si>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</si>
  <si>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</si>
  <si>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</si>
  <si>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</si>
  <si>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</si>
  <si>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</si>
  <si>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</si>
  <si>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</si>
  <si>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</si>
  <si>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</si>
  <si>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</si>
  <si>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</si>
  <si>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</si>
  <si>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</si>
  <si>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</si>
  <si>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</si>
  <si>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</si>
  <si>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</si>
  <si>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</si>
  <si>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</si>
  <si>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</si>
  <si>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</si>
  <si>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</si>
  <si>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</si>
  <si>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</si>
  <si>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</si>
  <si>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</si>
  <si>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</si>
  <si>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</si>
  <si>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</si>
  <si>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</si>
  <si>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</si>
  <si>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</si>
  <si>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</si>
  <si>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</si>
  <si>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</si>
  <si>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</si>
  <si>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</si>
  <si>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</si>
  <si>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</si>
  <si>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</si>
  <si>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</si>
  <si>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</si>
  <si>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</si>
  <si>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</si>
  <si>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</si>
  <si>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</si>
  <si>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</si>
  <si>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</si>
  <si>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</si>
  <si>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</si>
  <si>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</si>
  <si>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</si>
  <si>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</si>
  <si>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</si>
  <si>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</si>
  <si>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</si>
  <si>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</si>
  <si>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</si>
  <si>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</si>
  <si>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</si>
  <si>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</si>
  <si>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</si>
  <si>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</si>
  <si>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</si>
  <si>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</si>
  <si>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</si>
  <si>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</si>
  <si>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</si>
  <si>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</si>
  <si>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</si>
  <si>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</si>
  <si>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</si>
  <si>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</si>
  <si>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</si>
  <si>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</si>
  <si>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</si>
  <si>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</si>
  <si>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</si>
  <si>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</si>
  <si>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</si>
  <si>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</si>
  <si>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</si>
  <si>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</si>
  <si>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</si>
  <si>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</si>
  <si>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</si>
  <si>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</si>
  <si>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</si>
  <si>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</si>
  <si>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</si>
  <si>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</si>
  <si>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</si>
  <si>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</si>
  <si>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</si>
  <si>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</si>
  <si>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</si>
  <si>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</si>
  <si>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</si>
  <si>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</si>
  <si>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</si>
  <si>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</si>
  <si>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</si>
  <si>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</si>
  <si>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</si>
  <si>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</si>
  <si>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</si>
  <si>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</si>
  <si>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</si>
  <si>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</si>
  <si>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</si>
  <si>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</si>
  <si>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</si>
  <si>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</si>
  <si>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</si>
  <si>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</si>
  <si>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</si>
  <si>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</si>
  <si>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</si>
  <si>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</si>
  <si>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</si>
  <si>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</si>
  <si>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</si>
  <si>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</si>
  <si>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</si>
  <si>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</si>
  <si>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</si>
  <si>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</si>
  <si>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</si>
  <si>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</si>
  <si>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</si>
  <si>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</si>
  <si>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</si>
  <si>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</si>
  <si>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</si>
  <si>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</si>
  <si>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</si>
  <si>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</si>
  <si>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</si>
  <si>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</si>
  <si>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</si>
  <si>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</si>
  <si>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</si>
  <si>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</si>
  <si>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</si>
  <si>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</si>
  <si>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</si>
  <si>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</si>
  <si>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</si>
  <si>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</si>
  <si>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</si>
  <si>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</si>
  <si>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</si>
  <si>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</si>
  <si>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</si>
  <si>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</si>
  <si>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</si>
  <si>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</si>
  <si>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</si>
  <si>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</si>
  <si>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</si>
  <si>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</si>
  <si>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</si>
  <si>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</si>
  <si>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</si>
  <si>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</si>
  <si>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</si>
  <si>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</si>
  <si>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</si>
  <si>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</si>
  <si>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</si>
  <si>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</si>
  <si>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</si>
  <si>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</si>
  <si>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</si>
  <si>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</si>
  <si>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</si>
  <si>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</si>
  <si>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</si>
  <si>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</si>
  <si>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</si>
  <si>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</si>
  <si>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</si>
  <si>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</si>
  <si>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</si>
  <si>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</si>
  <si>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</si>
  <si>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</si>
  <si>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</si>
  <si>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</si>
  <si>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</si>
  <si>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</si>
  <si>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</si>
  <si>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</si>
  <si>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</si>
  <si>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</si>
  <si>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</si>
  <si>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</si>
  <si>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</si>
  <si>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</si>
  <si>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</si>
  <si>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</si>
  <si>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</si>
  <si>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</si>
  <si>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</si>
  <si>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</si>
  <si>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</si>
  <si>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</si>
  <si>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</si>
  <si>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</si>
  <si>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</si>
  <si>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</si>
  <si>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</si>
  <si>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</si>
  <si>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</si>
  <si>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</si>
  <si>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</si>
  <si>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</si>
  <si>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</si>
  <si>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</si>
  <si>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</si>
  <si>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</si>
  <si>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</si>
  <si>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</si>
  <si>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</si>
  <si>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</si>
  <si>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</si>
  <si>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</si>
  <si>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</si>
  <si>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</si>
  <si>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</si>
  <si>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</si>
  <si>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</si>
  <si>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</si>
  <si>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</si>
  <si>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</si>
  <si>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</si>
  <si>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</si>
  <si>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</si>
  <si>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</si>
  <si>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</si>
  <si>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</si>
  <si>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</si>
  <si>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</si>
  <si>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</si>
  <si>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</si>
  <si>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</si>
  <si>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</si>
  <si>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</si>
  <si>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</si>
  <si>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</si>
  <si>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</si>
  <si>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</si>
  <si>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</si>
  <si>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</si>
  <si>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</si>
  <si>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</si>
  <si>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</si>
  <si>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</si>
  <si>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</si>
  <si>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</si>
  <si>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</si>
  <si>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</si>
  <si>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</si>
  <si>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</si>
  <si>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</si>
  <si>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</si>
  <si>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</si>
  <si>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</si>
  <si>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</si>
  <si>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</si>
  <si>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</si>
  <si>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</si>
  <si>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</si>
  <si>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</si>
  <si>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</si>
  <si>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</si>
  <si>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</si>
  <si>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</si>
  <si>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</si>
  <si>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</si>
  <si>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</si>
  <si>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</si>
  <si>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</si>
  <si>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</si>
  <si>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</si>
  <si>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</si>
  <si>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</si>
  <si>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</si>
  <si>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</si>
  <si>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</si>
  <si>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</si>
  <si>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</si>
  <si>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</si>
  <si>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</si>
  <si>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</si>
  <si>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</si>
  <si>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</si>
  <si>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</si>
  <si>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</si>
  <si>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</si>
  <si>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</si>
  <si>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</si>
  <si>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</si>
  <si>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</si>
  <si>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</si>
  <si>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</si>
  <si>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</si>
  <si>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</si>
  <si>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</si>
  <si>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</si>
  <si>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</si>
  <si>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</si>
  <si>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</si>
  <si>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</si>
  <si>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</si>
  <si>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</si>
  <si>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</si>
  <si>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</si>
  <si>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</si>
  <si>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</si>
  <si>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</si>
  <si>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</si>
  <si>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</si>
  <si>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</si>
  <si>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</si>
  <si>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</si>
  <si>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</si>
  <si>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</si>
  <si>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</si>
  <si>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</si>
  <si>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</si>
  <si>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</si>
  <si>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</si>
  <si>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</si>
  <si>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</si>
  <si>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</si>
  <si>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</si>
  <si>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</si>
  <si>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</si>
  <si>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</si>
  <si>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</si>
  <si>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</si>
  <si>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</si>
  <si>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</si>
  <si>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</si>
  <si>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</si>
  <si>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</si>
  <si>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</si>
  <si>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</si>
  <si>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</si>
  <si>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</si>
  <si>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</si>
  <si>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</si>
  <si>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</si>
  <si>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</si>
  <si>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</si>
  <si>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</si>
  <si>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</si>
  <si>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</si>
  <si>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</si>
  <si>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</si>
  <si>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</si>
  <si>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</si>
  <si>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</si>
  <si>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</si>
  <si>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</si>
  <si>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</si>
  <si>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</si>
  <si>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</si>
  <si>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</si>
  <si>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</si>
  <si>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</si>
  <si>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</si>
  <si>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</si>
  <si>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</si>
  <si>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</si>
  <si>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</si>
  <si>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</si>
  <si>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</si>
  <si>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</si>
  <si>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</si>
  <si>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</si>
  <si>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</si>
  <si>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</si>
  <si>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</si>
  <si>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</si>
  <si>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</si>
  <si>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</si>
  <si>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</si>
  <si>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</si>
  <si>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</si>
  <si>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</si>
  <si>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</si>
  <si>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</si>
  <si>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</si>
  <si>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</si>
  <si>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</si>
  <si>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</si>
  <si>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</si>
  <si>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</si>
  <si>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</si>
  <si>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</si>
  <si>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</si>
  <si>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</si>
  <si>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</si>
  <si>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</si>
  <si>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</si>
  <si>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</si>
  <si>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</si>
  <si>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</si>
  <si>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</si>
  <si>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</si>
  <si>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</si>
  <si>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</si>
  <si>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</si>
  <si>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</si>
  <si>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</si>
  <si>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</si>
  <si>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</si>
  <si>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</si>
  <si>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</si>
  <si>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</si>
  <si>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</si>
  <si>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</si>
  <si>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</si>
  <si>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</si>
  <si>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</si>
  <si>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</si>
  <si>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</si>
  <si>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</si>
  <si>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</si>
  <si>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</si>
  <si>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</si>
  <si>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</si>
  <si>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</si>
  <si>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</si>
  <si>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</si>
  <si>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</si>
  <si>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</si>
  <si>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</si>
  <si>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</si>
  <si>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</si>
  <si>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</si>
  <si>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</si>
  <si>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</si>
  <si>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</si>
  <si>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</si>
  <si>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</si>
  <si>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</si>
  <si>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</si>
  <si>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</si>
  <si>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</si>
  <si>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</si>
  <si>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</si>
  <si>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</si>
  <si>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</si>
  <si>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</si>
  <si>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</si>
  <si>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</si>
  <si>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</si>
  <si>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</si>
  <si>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</si>
  <si>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</si>
  <si>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</si>
  <si>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</si>
  <si>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</si>
  <si>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</si>
  <si>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</si>
  <si>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</si>
  <si>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</si>
  <si>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</si>
  <si>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</si>
  <si>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</si>
  <si>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</si>
  <si>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</si>
  <si>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</si>
  <si>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</si>
  <si>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</si>
  <si>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</si>
  <si>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</si>
  <si>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</si>
  <si>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</si>
  <si>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</si>
  <si>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</si>
  <si>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</si>
  <si>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</si>
  <si>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</si>
  <si>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</si>
  <si>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</si>
  <si>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</si>
  <si>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</si>
  <si>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</si>
  <si>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</si>
  <si>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</si>
  <si>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</si>
  <si>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</si>
  <si>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</si>
  <si>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</si>
  <si>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</si>
  <si>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</si>
  <si>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</si>
  <si>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</si>
  <si>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</si>
  <si>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</si>
  <si>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</si>
  <si>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</si>
  <si>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</si>
  <si>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</si>
  <si>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</si>
  <si>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</si>
  <si>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</si>
  <si>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</si>
  <si>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</si>
  <si>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</si>
  <si>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</si>
  <si>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</si>
  <si>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</si>
  <si>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</si>
  <si>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</si>
  <si>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</si>
  <si>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</si>
  <si>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</si>
  <si>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</si>
  <si>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</si>
  <si>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</si>
  <si>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</si>
  <si>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</si>
  <si>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</si>
  <si>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</si>
  <si>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</si>
  <si>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</si>
  <si>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</si>
  <si>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</si>
  <si>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</si>
  <si>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</si>
  <si>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</si>
  <si>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</si>
  <si>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</si>
  <si>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</si>
  <si>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</si>
  <si>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</si>
  <si>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</si>
  <si>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</si>
  <si>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</si>
  <si>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</si>
  <si>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</si>
  <si>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</si>
  <si>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</si>
  <si>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</si>
  <si>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</si>
  <si>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</si>
  <si>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</si>
  <si>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</si>
  <si>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</si>
  <si>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</si>
  <si>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</si>
  <si>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</si>
  <si>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</si>
  <si>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</si>
  <si>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</si>
  <si>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</si>
  <si>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</si>
  <si>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</si>
  <si>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</si>
  <si>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</si>
  <si>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</si>
  <si>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</si>
  <si>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</si>
  <si>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</si>
  <si>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</si>
  <si>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</si>
  <si>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</si>
  <si>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</si>
  <si>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</si>
  <si>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</si>
  <si>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</si>
  <si>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</si>
  <si>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</si>
  <si>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</si>
  <si>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</si>
  <si>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</si>
  <si>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</si>
  <si>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</si>
  <si>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</si>
  <si>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</si>
  <si>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</si>
  <si>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</si>
  <si>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</si>
  <si>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</si>
  <si>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</si>
  <si>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</si>
  <si>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</si>
  <si>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</si>
  <si>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</si>
  <si>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</si>
  <si>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</si>
  <si>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</si>
  <si>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</si>
  <si>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</si>
  <si>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</si>
  <si>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</si>
  <si>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</si>
  <si>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</si>
  <si>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</si>
  <si>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</si>
  <si>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</si>
  <si>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</si>
  <si>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</si>
  <si>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</si>
  <si>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</si>
  <si>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</si>
  <si>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</si>
  <si>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</si>
  <si>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</si>
  <si>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</si>
  <si>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</si>
  <si>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</si>
  <si>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</si>
  <si>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</si>
  <si>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</si>
  <si>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</si>
  <si>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</si>
  <si>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</si>
  <si>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</si>
  <si>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</si>
  <si>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</si>
  <si>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</si>
  <si>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</si>
  <si>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</si>
  <si>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</si>
  <si>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</si>
  <si>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</si>
  <si>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</si>
  <si>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</si>
  <si>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</si>
  <si>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</si>
  <si>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</si>
  <si>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</si>
  <si>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</si>
  <si>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</si>
  <si>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</si>
  <si>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</si>
  <si>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</si>
  <si>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</si>
  <si>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</si>
  <si>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</si>
  <si>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</si>
  <si>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</si>
  <si>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</si>
  <si>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</si>
  <si>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</si>
  <si>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</si>
  <si>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</si>
  <si>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</si>
  <si>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</si>
  <si>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</si>
  <si>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</si>
  <si>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</si>
  <si>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</si>
  <si>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</si>
  <si>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</si>
  <si>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</si>
  <si>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</si>
  <si>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</si>
  <si>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</si>
  <si>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</si>
  <si>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</si>
  <si>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</si>
  <si>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</si>
  <si>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</si>
  <si>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</si>
  <si>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</si>
  <si>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</si>
  <si>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</si>
  <si>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</si>
  <si>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</si>
  <si>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</si>
  <si>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</si>
  <si>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</si>
  <si>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</si>
  <si>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</si>
  <si>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</si>
  <si>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</si>
  <si>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</si>
  <si>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</si>
  <si>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</si>
  <si>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</si>
  <si>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</si>
  <si>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</si>
  <si>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</si>
  <si>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</si>
  <si>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</si>
  <si>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</si>
  <si>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</si>
  <si>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</si>
  <si>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</si>
  <si>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</si>
  <si>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</si>
  <si>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</si>
  <si>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</si>
  <si>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</si>
  <si>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</si>
  <si>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</si>
  <si>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</si>
  <si>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</si>
  <si>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</si>
  <si>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</si>
  <si>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</si>
  <si>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</si>
  <si>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</si>
  <si>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</si>
  <si>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</si>
  <si>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</si>
  <si>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</si>
  <si>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</si>
  <si>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</si>
  <si>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</si>
  <si>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</si>
  <si>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</si>
  <si>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</si>
  <si>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</si>
  <si>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</si>
  <si>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</si>
  <si>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</si>
  <si>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</si>
  <si>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</si>
  <si>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</si>
  <si>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</si>
  <si>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</si>
  <si>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</si>
  <si>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</si>
  <si>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</si>
  <si>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</si>
  <si>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</si>
  <si>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</si>
  <si>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</si>
  <si>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</si>
  <si>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</si>
  <si>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</si>
  <si>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</si>
  <si>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</si>
  <si>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</si>
  <si>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</si>
  <si>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</si>
  <si>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</si>
  <si>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</si>
  <si>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</si>
  <si>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</si>
  <si>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</si>
  <si>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</si>
  <si>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</si>
  <si>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</si>
  <si>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</si>
  <si>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</si>
  <si>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</si>
  <si>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</si>
  <si>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</si>
  <si>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</si>
  <si>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</si>
  <si>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</si>
  <si>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</si>
  <si>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</si>
  <si>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</si>
  <si>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</si>
  <si>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</si>
  <si>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</si>
  <si>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</si>
  <si>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</si>
  <si>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</si>
  <si>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</si>
  <si>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</si>
  <si>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</si>
  <si>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</si>
  <si>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</si>
  <si>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</si>
  <si>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</si>
  <si>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</si>
  <si>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</si>
  <si>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</si>
  <si>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</si>
  <si>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</si>
  <si>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</si>
  <si>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</si>
  <si>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</si>
  <si>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</si>
  <si>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</si>
  <si>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</si>
  <si>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</si>
  <si>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</si>
  <si>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</si>
  <si>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</si>
  <si>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</si>
  <si>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</si>
  <si>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</si>
  <si>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</si>
  <si>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</si>
  <si>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</si>
  <si>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</si>
  <si>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</si>
  <si>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</si>
  <si>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</si>
  <si>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</si>
  <si>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</si>
  <si>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</si>
  <si>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</si>
  <si>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</si>
  <si>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</si>
  <si>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</si>
  <si>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</si>
  <si>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</si>
  <si>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</si>
  <si>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</si>
  <si>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</si>
  <si>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</si>
  <si>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</si>
  <si>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</si>
  <si>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</si>
  <si>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</si>
  <si>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</si>
  <si>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</si>
  <si>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</si>
  <si>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</si>
  <si>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</si>
  <si>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</si>
  <si>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</si>
  <si>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</si>
  <si>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</si>
  <si>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</si>
  <si>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</si>
  <si>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</si>
  <si>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</si>
  <si>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</si>
  <si>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</si>
  <si>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</si>
  <si>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</si>
  <si>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</si>
  <si>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</si>
  <si>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</si>
  <si>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</si>
  <si>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</si>
  <si>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</si>
  <si>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</si>
  <si>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</si>
  <si>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</si>
  <si>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</si>
  <si>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</si>
  <si>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</si>
  <si>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</si>
  <si>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</si>
  <si>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</si>
  <si>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</si>
  <si>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</si>
  <si>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</si>
  <si>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</si>
  <si>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</si>
  <si>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</si>
  <si>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</si>
  <si>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</si>
  <si>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</si>
  <si>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</si>
  <si>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</si>
  <si>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</si>
  <si>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</si>
  <si>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</si>
  <si>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</si>
  <si>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</si>
  <si>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</si>
  <si>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</si>
  <si>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</si>
  <si>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</si>
  <si>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</si>
  <si>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</si>
  <si>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</si>
  <si>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</si>
  <si>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</si>
  <si>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</si>
  <si>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</si>
  <si>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</si>
  <si>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</si>
  <si>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</si>
  <si>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</si>
  <si>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</si>
  <si>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</si>
  <si>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</si>
  <si>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</si>
  <si>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</si>
  <si>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</si>
  <si>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</si>
  <si>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</si>
  <si>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</si>
  <si>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</si>
  <si>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</si>
  <si>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</si>
  <si>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</si>
  <si>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</si>
  <si>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</si>
  <si>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</si>
  <si>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</si>
  <si>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</si>
  <si>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</si>
  <si>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</si>
  <si>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</si>
  <si>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</si>
  <si>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</si>
  <si>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</si>
  <si>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</si>
  <si>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</si>
  <si>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</si>
  <si>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</si>
  <si>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</si>
  <si>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</si>
  <si>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</si>
  <si>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</si>
  <si>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</si>
  <si>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</si>
  <si>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</si>
  <si>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</si>
  <si>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</si>
  <si>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</si>
  <si>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</si>
  <si>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</si>
  <si>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</si>
  <si>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</si>
  <si>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</si>
  <si>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</si>
  <si>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</si>
  <si>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</si>
  <si>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</si>
  <si>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</si>
  <si>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</si>
  <si>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</si>
  <si>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</si>
  <si>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</si>
  <si>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</si>
  <si>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</si>
  <si>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</si>
  <si>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</si>
  <si>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</si>
  <si>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</si>
  <si>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</si>
  <si>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</si>
  <si>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</si>
  <si>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</si>
  <si>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</si>
  <si>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</si>
  <si>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</si>
  <si>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</si>
  <si>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</si>
  <si>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</si>
  <si>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</si>
  <si>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</si>
  <si>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</si>
  <si>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</si>
  <si>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</si>
  <si>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</si>
  <si>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</si>
  <si>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</si>
  <si>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</si>
  <si>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</si>
  <si>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</si>
  <si>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</si>
  <si>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</si>
  <si>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</si>
  <si>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</si>
  <si>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</si>
  <si>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</si>
  <si>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</si>
  <si>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</si>
  <si>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</si>
  <si>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</si>
  <si>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</si>
  <si>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</si>
  <si>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</si>
  <si>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</si>
  <si>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</si>
  <si>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</si>
  <si>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</si>
  <si>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</si>
  <si>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</si>
  <si>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</si>
  <si>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</si>
  <si>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</si>
  <si>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</si>
  <si>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</si>
  <si>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</si>
  <si>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</si>
  <si>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</si>
  <si>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</si>
  <si>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</si>
  <si>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</si>
  <si>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</si>
  <si>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</si>
  <si>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</si>
  <si>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</si>
  <si>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</si>
  <si>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</si>
  <si>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</si>
  <si>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</si>
  <si>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</si>
  <si>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</si>
  <si>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</si>
  <si>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</si>
  <si>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</si>
  <si>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</si>
  <si>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</si>
  <si>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</si>
  <si>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</si>
  <si>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</si>
  <si>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</si>
  <si>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</si>
  <si>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</si>
  <si>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</si>
  <si>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</si>
  <si>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</si>
  <si>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</si>
  <si>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</si>
  <si>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</si>
  <si>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</si>
  <si>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</si>
  <si>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</si>
  <si>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</si>
  <si>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</si>
  <si>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</si>
  <si>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</si>
  <si>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</si>
  <si>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</si>
  <si>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</si>
  <si>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</si>
  <si>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</si>
  <si>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</si>
  <si>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</si>
  <si>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</si>
  <si>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</si>
  <si>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</si>
  <si>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</si>
  <si>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</si>
  <si>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</si>
  <si>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</si>
  <si>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</si>
  <si>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</si>
  <si>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</si>
  <si>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</si>
  <si>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</si>
  <si>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</si>
  <si>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</si>
  <si>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</si>
  <si>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</si>
  <si>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</si>
  <si>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</si>
  <si>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</si>
  <si>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</si>
  <si>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</si>
  <si>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</si>
  <si>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</si>
  <si>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</si>
  <si>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</si>
  <si>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</si>
  <si>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</si>
  <si>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</si>
  <si>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</si>
  <si>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</si>
  <si>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</si>
  <si>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</si>
  <si>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</si>
  <si>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</si>
  <si>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</si>
  <si>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</si>
  <si>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</si>
  <si>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</si>
  <si>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</si>
  <si>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</si>
  <si>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</si>
  <si>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</si>
  <si>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</si>
  <si>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</si>
  <si>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</si>
  <si>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</si>
  <si>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</si>
  <si>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</si>
  <si>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</si>
  <si>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</si>
  <si>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</si>
  <si>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</si>
  <si>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</si>
  <si>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</si>
  <si>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</si>
  <si>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</si>
  <si>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</si>
  <si>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</si>
  <si>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</si>
  <si>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</si>
  <si>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</si>
  <si>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</si>
  <si>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</si>
  <si>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</si>
  <si>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</si>
  <si>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</si>
  <si>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</si>
  <si>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</si>
  <si>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</si>
  <si>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</si>
  <si>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</si>
  <si>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</si>
  <si>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</si>
  <si>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</si>
  <si>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</si>
  <si>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</si>
  <si>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</si>
  <si>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</si>
  <si>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</si>
  <si>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</si>
  <si>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</si>
  <si>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</si>
  <si>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</si>
  <si>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</si>
  <si>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</si>
  <si>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</si>
  <si>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</si>
  <si>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</si>
  <si>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</si>
  <si>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</si>
  <si>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</si>
  <si>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</si>
  <si>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</si>
  <si>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</si>
  <si>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</si>
  <si>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</si>
  <si>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</si>
  <si>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</si>
  <si>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</si>
  <si>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</si>
  <si>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</si>
  <si>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</si>
  <si>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</si>
  <si>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</si>
  <si>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</si>
  <si>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</si>
  <si>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</si>
  <si>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</si>
  <si>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</si>
  <si>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</si>
  <si>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</si>
  <si>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</si>
  <si>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</si>
  <si>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</si>
  <si>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</si>
  <si>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</si>
  <si>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</si>
  <si>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</si>
  <si>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</si>
  <si>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</si>
  <si>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</si>
  <si>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</si>
  <si>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</si>
  <si>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</si>
  <si>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</si>
  <si>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</si>
  <si>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</si>
  <si>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</si>
  <si>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</si>
  <si>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</si>
  <si>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</si>
  <si>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</si>
  <si>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</si>
  <si>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</si>
  <si>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</si>
  <si>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</si>
  <si>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</si>
  <si>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</si>
  <si>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</si>
  <si>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</si>
  <si>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</si>
  <si>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</si>
  <si>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</si>
  <si>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</si>
  <si>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</si>
  <si>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</si>
  <si>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</si>
  <si>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</si>
  <si>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</si>
  <si>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</si>
  <si>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</si>
  <si>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</si>
  <si>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</si>
  <si>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</si>
  <si>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</si>
  <si>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</si>
  <si>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</si>
  <si>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</si>
  <si>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</si>
  <si>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</si>
  <si>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</si>
  <si>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</si>
  <si>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</si>
  <si>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</si>
  <si>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</si>
  <si>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</si>
  <si>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</si>
  <si>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</si>
  <si>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</si>
  <si>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</si>
  <si>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</si>
  <si>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</si>
  <si>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</si>
  <si>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</si>
  <si>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</si>
  <si>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</si>
  <si>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</si>
  <si>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</si>
  <si>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</si>
  <si>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</si>
  <si>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</si>
  <si>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</si>
  <si>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</si>
  <si>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</si>
  <si>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</si>
  <si>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</si>
  <si>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</si>
  <si>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</si>
  <si>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</si>
  <si>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</si>
  <si>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</si>
  <si>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</si>
  <si>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</si>
  <si>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</si>
  <si>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</si>
  <si>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</si>
  <si>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</si>
  <si>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</si>
  <si>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</si>
  <si>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</si>
  <si>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</si>
  <si>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</si>
  <si>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</si>
  <si>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</si>
  <si>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</si>
  <si>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</si>
  <si>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</si>
  <si>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</si>
  <si>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</si>
  <si>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</si>
  <si>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</si>
  <si>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</si>
  <si>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</si>
  <si>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</si>
  <si>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</si>
  <si>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</si>
  <si>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</si>
  <si>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</si>
  <si>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</si>
  <si>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</si>
  <si>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</si>
  <si>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</si>
  <si>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</si>
  <si>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</si>
  <si>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</si>
  <si>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</si>
  <si>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</si>
  <si>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</si>
  <si>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</si>
  <si>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</si>
  <si>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</si>
  <si>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</si>
  <si>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</si>
  <si>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</si>
  <si>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</si>
  <si>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</si>
  <si>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</si>
  <si>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</si>
  <si>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</si>
  <si>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</si>
  <si>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</si>
  <si>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</si>
  <si>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</si>
  <si>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</si>
  <si>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</si>
  <si>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</si>
  <si>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</si>
  <si>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</si>
  <si>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</si>
  <si>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</si>
  <si>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</si>
  <si>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</si>
  <si>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</si>
  <si>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</si>
  <si>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</si>
  <si>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</si>
  <si>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</si>
  <si>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</si>
  <si>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</si>
  <si>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</si>
  <si>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</si>
  <si>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</si>
  <si>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</si>
  <si>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</si>
  <si>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</si>
  <si>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</si>
  <si>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</si>
  <si>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</si>
  <si>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</si>
  <si>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</si>
  <si>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</si>
  <si>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</si>
  <si>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</si>
  <si>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</si>
  <si>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</si>
  <si>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</si>
  <si>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</si>
  <si>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</si>
  <si>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</si>
  <si>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</si>
  <si>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</si>
  <si>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</si>
  <si>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</si>
  <si>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</si>
  <si>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</si>
  <si>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</si>
  <si>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</si>
  <si>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</si>
  <si>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</si>
  <si>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</si>
  <si>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</si>
  <si>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</si>
  <si>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</si>
  <si>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</si>
  <si>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</si>
  <si>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</si>
  <si>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</si>
  <si>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</si>
  <si>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</si>
  <si>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</si>
  <si>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</si>
  <si>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</si>
  <si>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</si>
  <si>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</si>
  <si>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</si>
  <si>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</si>
  <si>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</si>
  <si>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</si>
  <si>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</si>
  <si>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</si>
  <si>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</si>
  <si>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</si>
  <si>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</si>
  <si>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</si>
  <si>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</si>
  <si>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</si>
  <si>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</si>
  <si>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</si>
  <si>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</si>
  <si>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</si>
  <si>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</si>
  <si>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</si>
  <si>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</si>
  <si>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</si>
  <si>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</si>
  <si>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</si>
  <si>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</si>
  <si>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</si>
  <si>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</si>
  <si>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</si>
  <si>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</si>
  <si>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</si>
  <si>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</si>
  <si>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</si>
  <si>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</si>
  <si>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</si>
  <si>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</si>
  <si>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</si>
  <si>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</si>
  <si>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</si>
  <si>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</si>
  <si>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</si>
  <si>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</si>
  <si>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</si>
  <si>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</si>
  <si>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</si>
  <si>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</si>
  <si>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</si>
  <si>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</si>
  <si>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</si>
  <si>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</si>
  <si>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</si>
  <si>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</si>
  <si>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</si>
  <si>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</si>
  <si>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</si>
  <si>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</si>
  <si>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</si>
  <si>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</si>
  <si>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</si>
  <si>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</si>
  <si>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</si>
  <si>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</si>
  <si>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</si>
  <si>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</si>
  <si>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</si>
  <si>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</si>
  <si>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</si>
  <si>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</si>
  <si>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</si>
  <si>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</si>
  <si>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</si>
  <si>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</si>
  <si>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</si>
  <si>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</si>
  <si>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</si>
  <si>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</si>
  <si>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</si>
  <si>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</si>
  <si>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</si>
  <si>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</si>
  <si>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</si>
  <si>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</si>
  <si>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</si>
  <si>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</si>
  <si>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</si>
  <si>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</si>
  <si>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</si>
  <si>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</si>
  <si>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</si>
  <si>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</si>
  <si>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</si>
  <si>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</si>
  <si>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</si>
  <si>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</si>
  <si>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</si>
  <si>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</si>
  <si>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</si>
  <si>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</si>
  <si>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</si>
  <si>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</si>
  <si>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</si>
  <si>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</si>
  <si>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</si>
  <si>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</si>
  <si>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</si>
  <si>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</si>
  <si>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</si>
  <si>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</si>
  <si>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</si>
  <si>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</si>
  <si>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</si>
  <si>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</si>
  <si>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</si>
  <si>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</si>
  <si>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</si>
  <si>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</si>
  <si>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</si>
  <si>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</si>
  <si>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</si>
  <si>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</si>
  <si>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</si>
  <si>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</si>
  <si>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</si>
  <si>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</si>
  <si>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</si>
  <si>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</si>
  <si>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</si>
  <si>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</si>
  <si>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</si>
  <si>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</si>
  <si>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</si>
  <si>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</si>
  <si>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</si>
  <si>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</si>
  <si>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</si>
  <si>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</si>
  <si>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</si>
  <si>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</si>
  <si>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</si>
  <si>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</si>
  <si>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</si>
  <si>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</si>
  <si>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</si>
  <si>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</si>
  <si>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</si>
  <si>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</si>
  <si>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</si>
  <si>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</si>
  <si>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</si>
  <si>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</si>
  <si>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</si>
  <si>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</si>
  <si>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</si>
  <si>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</si>
  <si>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</si>
  <si>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</si>
  <si>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</si>
  <si>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</si>
  <si>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</si>
  <si>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</si>
  <si>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</si>
  <si>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</si>
  <si>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</si>
  <si>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</si>
  <si>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</si>
  <si>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</si>
  <si>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</si>
  <si>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</si>
  <si>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</si>
  <si>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</si>
  <si>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</si>
  <si>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</si>
  <si>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</si>
  <si>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</si>
  <si>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</si>
  <si>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</si>
  <si>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</si>
  <si>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</si>
  <si>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</si>
  <si>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</si>
  <si>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</si>
  <si>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</si>
  <si>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</si>
  <si>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</si>
  <si>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</si>
  <si>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</si>
  <si>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</si>
  <si>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</si>
  <si>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</si>
  <si>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</si>
  <si>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</si>
  <si>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</si>
  <si>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</si>
  <si>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</si>
  <si>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</si>
  <si>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</si>
  <si>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</si>
  <si>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</si>
  <si>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</si>
  <si>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</si>
  <si>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</si>
  <si>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</si>
  <si>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</si>
  <si>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</si>
  <si>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</si>
  <si>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</si>
  <si>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</si>
  <si>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</si>
  <si>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</si>
  <si>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</si>
  <si>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</si>
  <si>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</si>
  <si>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</si>
  <si>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</si>
  <si>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</si>
  <si>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</si>
  <si>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</si>
  <si>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</si>
  <si>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</si>
  <si>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</si>
  <si>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</si>
  <si>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</si>
  <si>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</si>
  <si>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</si>
  <si>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</si>
  <si>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</si>
  <si>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</si>
  <si>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</si>
  <si>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</si>
  <si>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</si>
  <si>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</si>
  <si>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</si>
  <si>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</si>
  <si>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</si>
  <si>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</si>
  <si>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</si>
  <si>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</si>
  <si>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</si>
  <si>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</si>
  <si>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</si>
  <si>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</si>
  <si>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</si>
  <si>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</si>
  <si>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</si>
  <si>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</si>
  <si>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</si>
  <si>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</si>
  <si>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</si>
  <si>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</si>
  <si>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</si>
  <si>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</si>
  <si>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</si>
  <si>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</si>
  <si>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</si>
  <si>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</si>
  <si>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</si>
  <si>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</si>
  <si>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</si>
  <si>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</si>
  <si>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</si>
  <si>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</si>
  <si>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</si>
  <si>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</si>
  <si>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</si>
  <si>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</si>
  <si>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</si>
  <si>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</si>
  <si>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</si>
  <si>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</si>
  <si>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</si>
  <si>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</si>
  <si>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</si>
  <si>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</si>
  <si>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</si>
  <si>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</si>
  <si>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</si>
  <si>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</si>
  <si>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</si>
  <si>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</si>
  <si>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</si>
  <si>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</si>
  <si>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</si>
  <si>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</si>
  <si>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</si>
  <si>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</si>
  <si>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</si>
  <si>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</si>
  <si>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</si>
  <si>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</si>
  <si>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</si>
  <si>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</si>
  <si>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</si>
  <si>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</si>
  <si>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</si>
  <si>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</si>
  <si>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</si>
  <si>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</si>
  <si>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</si>
  <si>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</si>
  <si>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</si>
  <si>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</si>
  <si>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</si>
  <si>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</si>
  <si>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</si>
  <si>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</si>
  <si>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</si>
  <si>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</si>
  <si>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</si>
  <si>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</si>
  <si>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</si>
  <si>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</si>
  <si>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</si>
  <si>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</si>
  <si>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</si>
  <si>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</si>
  <si>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</si>
  <si>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</si>
  <si>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</si>
  <si>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</si>
  <si>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</si>
  <si>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</si>
  <si>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</si>
  <si>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</si>
  <si>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</si>
  <si>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</si>
  <si>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</si>
  <si>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</si>
  <si>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</si>
  <si>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</si>
  <si>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</si>
  <si>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</si>
  <si>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</si>
  <si>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</si>
  <si>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</si>
  <si>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</si>
  <si>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</si>
  <si>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</si>
  <si>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</si>
  <si>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</si>
  <si>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</si>
  <si>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</si>
  <si>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</si>
  <si>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</si>
  <si>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</si>
  <si>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</si>
  <si>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</si>
  <si>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</si>
  <si>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</si>
  <si>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</si>
  <si>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</si>
  <si>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</si>
  <si>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</si>
  <si>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</si>
  <si>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</si>
  <si>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</si>
  <si>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</si>
  <si>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</si>
  <si>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</si>
  <si>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</si>
  <si>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</si>
  <si>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</si>
  <si>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</si>
  <si>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</si>
  <si>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</si>
  <si>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</si>
  <si>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</si>
  <si>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</si>
  <si>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</si>
  <si>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</si>
  <si>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</si>
  <si>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</si>
  <si>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</si>
  <si>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</si>
  <si>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</si>
  <si>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</si>
  <si>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</si>
  <si>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</si>
  <si>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</si>
  <si>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</si>
  <si>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</si>
  <si>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</si>
  <si>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</si>
  <si>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</si>
  <si>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</si>
  <si>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</si>
  <si>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</si>
  <si>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</si>
  <si>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</si>
  <si>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</si>
  <si>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</si>
  <si>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</si>
  <si>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</si>
  <si>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</si>
  <si>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</si>
  <si>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</si>
  <si>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</si>
  <si>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</si>
  <si>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</si>
  <si>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</si>
  <si>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</si>
  <si>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</si>
  <si>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</si>
  <si>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</si>
  <si>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</si>
  <si>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</si>
  <si>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</si>
  <si>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</si>
  <si>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</si>
  <si>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</si>
  <si>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</si>
  <si>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</si>
  <si>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</si>
  <si>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</si>
  <si>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</si>
  <si>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</si>
  <si>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</si>
  <si>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</si>
  <si>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</si>
  <si>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</si>
  <si>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</si>
  <si>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</si>
  <si>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</si>
  <si>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</si>
  <si>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</si>
  <si>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</si>
  <si>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</si>
  <si>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</si>
  <si>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</si>
  <si>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</si>
  <si>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</si>
  <si>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</si>
  <si>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</si>
  <si>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</si>
  <si>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</si>
  <si>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</si>
  <si>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</si>
  <si>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</si>
  <si>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</si>
  <si>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</si>
  <si>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</si>
  <si>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</si>
  <si>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</si>
  <si>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</si>
  <si>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</si>
  <si>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</si>
  <si>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</si>
  <si>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</si>
  <si>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</si>
  <si>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</si>
  <si>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</si>
  <si>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</si>
  <si>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</si>
  <si>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</si>
  <si>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</si>
  <si>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</si>
  <si>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</si>
  <si>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</si>
  <si>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</si>
  <si>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</si>
  <si>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</si>
  <si>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</si>
  <si>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</si>
  <si>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</si>
  <si>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</si>
  <si>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</si>
  <si>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</si>
  <si>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</si>
  <si>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</si>
  <si>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</si>
  <si>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</si>
  <si>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</si>
  <si>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</si>
  <si>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</si>
  <si>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</si>
  <si>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</si>
  <si>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</si>
  <si>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</si>
  <si>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</si>
  <si>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</si>
  <si>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</si>
  <si>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</si>
  <si>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</si>
  <si>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</si>
  <si>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</si>
  <si>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</si>
  <si>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</si>
  <si>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</si>
  <si>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</si>
  <si>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</si>
  <si>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</si>
  <si>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</si>
  <si>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</si>
  <si>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</si>
  <si>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</si>
  <si>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</si>
  <si>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</si>
  <si>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</si>
  <si>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</si>
  <si>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</si>
  <si>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</si>
  <si>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</si>
  <si>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</si>
  <si>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</si>
  <si>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</si>
  <si>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</si>
  <si>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</si>
  <si>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</si>
  <si>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</si>
  <si>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</si>
  <si>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</si>
  <si>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</si>
  <si>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</si>
  <si>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</si>
  <si>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</si>
  <si>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</si>
  <si>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</si>
  <si>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</si>
  <si>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</si>
  <si>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</si>
  <si>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</si>
  <si>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</si>
  <si>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</si>
  <si>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</si>
  <si>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</si>
  <si>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</si>
  <si>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</si>
  <si>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</si>
  <si>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</si>
  <si>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</si>
  <si>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</si>
  <si>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</si>
  <si>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</si>
  <si>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</si>
  <si>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</si>
  <si>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</si>
  <si>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</si>
  <si>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</si>
  <si>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</si>
  <si>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</si>
  <si>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</si>
  <si>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</si>
  <si>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</si>
  <si>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</si>
  <si>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</si>
  <si>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</si>
  <si>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</si>
  <si>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</si>
  <si>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</si>
  <si>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</si>
  <si>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</si>
  <si>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</si>
  <si>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</si>
  <si>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</si>
  <si>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</si>
  <si>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</si>
  <si>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</si>
  <si>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</si>
  <si>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</si>
  <si>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</si>
  <si>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</si>
  <si>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</si>
  <si>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</si>
  <si>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</si>
  <si>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</si>
  <si>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</si>
  <si>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</si>
  <si>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</si>
  <si>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</si>
  <si>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</si>
  <si>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</si>
  <si>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</si>
  <si>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</si>
  <si>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</si>
  <si>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</si>
  <si>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</si>
  <si>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</si>
  <si>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</si>
  <si>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</si>
  <si>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</si>
  <si>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</si>
  <si>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</si>
  <si>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</si>
  <si>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</si>
  <si>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</si>
  <si>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</si>
  <si>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</si>
  <si>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</si>
  <si>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</si>
  <si>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</si>
  <si>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</si>
  <si>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</si>
  <si>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</si>
  <si>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</si>
  <si>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</si>
  <si>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</si>
  <si>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</si>
  <si>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</si>
  <si>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</si>
  <si>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</si>
  <si>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</si>
  <si>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</si>
  <si>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</si>
  <si>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</si>
  <si>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</si>
  <si>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</si>
  <si>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</si>
  <si>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</si>
  <si>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</si>
  <si>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</si>
  <si>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</si>
  <si>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</si>
  <si>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</si>
  <si>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</si>
  <si>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</si>
  <si>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</si>
  <si>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</si>
  <si>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</si>
  <si>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</si>
  <si>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</si>
  <si>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</si>
  <si>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</si>
  <si>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</si>
  <si>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</si>
  <si>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</si>
  <si>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</si>
  <si>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</si>
  <si>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</si>
  <si>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</si>
  <si>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</si>
  <si>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</si>
  <si>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</si>
  <si>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</si>
  <si>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</si>
  <si>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</si>
  <si>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</si>
  <si>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</si>
  <si>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</si>
  <si>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</si>
  <si>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</si>
  <si>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</si>
  <si>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</si>
  <si>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</si>
  <si>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</si>
  <si>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</si>
  <si>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</si>
  <si>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</si>
  <si>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</si>
  <si>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</si>
  <si>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</si>
  <si>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</si>
  <si>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</si>
  <si>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</si>
  <si>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</si>
  <si>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</si>
  <si>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</si>
  <si>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</si>
  <si>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</si>
  <si>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</si>
  <si>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</si>
  <si>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</si>
  <si>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</si>
  <si>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</si>
  <si>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</si>
  <si>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</si>
  <si>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</si>
  <si>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</si>
  <si>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</si>
  <si>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</si>
  <si>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</si>
  <si>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</si>
  <si>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</si>
  <si>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</si>
  <si>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</si>
  <si>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</si>
  <si>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</si>
  <si>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</si>
  <si>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</si>
  <si>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</si>
  <si>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</si>
  <si>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</si>
  <si>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</si>
  <si>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</si>
  <si>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</si>
  <si>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</si>
  <si>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</si>
  <si>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</si>
  <si>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</si>
  <si>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</si>
  <si>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</si>
  <si>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</si>
  <si>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</si>
  <si>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</si>
  <si>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</si>
  <si>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</si>
  <si>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</si>
  <si>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</si>
  <si>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</si>
  <si>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</si>
  <si>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</si>
  <si>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</si>
  <si>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</si>
  <si>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</si>
  <si>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</si>
  <si>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</si>
  <si>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</si>
  <si>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</si>
  <si>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</si>
  <si>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</si>
  <si>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</si>
  <si>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</si>
  <si>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</si>
  <si>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</si>
  <si>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</si>
  <si>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</si>
  <si>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</si>
  <si>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</si>
  <si>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</si>
  <si>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</si>
  <si>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</si>
  <si>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</si>
  <si>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</si>
  <si>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</si>
  <si>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</si>
  <si>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</si>
  <si>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</si>
  <si>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</si>
  <si>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</si>
  <si>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</si>
  <si>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</si>
  <si>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</si>
  <si>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</si>
  <si>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</si>
  <si>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</si>
  <si>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</si>
  <si>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</si>
  <si>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</si>
  <si>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</si>
  <si>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</si>
  <si>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</si>
  <si>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</si>
  <si>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</si>
  <si>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</si>
  <si>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</si>
  <si>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</si>
  <si>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</si>
  <si>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</si>
  <si>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</si>
  <si>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</si>
  <si>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</si>
  <si>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</si>
  <si>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</si>
  <si>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</si>
  <si>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</si>
  <si>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</si>
  <si>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</si>
  <si>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</si>
  <si>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</si>
  <si>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</si>
  <si>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</si>
  <si>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</si>
  <si>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</si>
  <si>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</si>
  <si>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</si>
  <si>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</si>
  <si>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</si>
  <si>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</si>
  <si>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</si>
  <si>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</si>
  <si>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</si>
  <si>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</si>
  <si>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</si>
  <si>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</si>
  <si>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</si>
  <si>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</si>
  <si>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</si>
  <si>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</si>
  <si>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</si>
  <si>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</si>
  <si>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</si>
  <si>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</si>
  <si>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</si>
  <si>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</si>
  <si>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</si>
  <si>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</si>
  <si>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</si>
  <si>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</si>
  <si>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</si>
  <si>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</si>
  <si>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</si>
  <si>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</si>
  <si>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</si>
  <si>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</si>
  <si>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</si>
  <si>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</si>
  <si>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</si>
  <si>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</si>
  <si>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</si>
  <si>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</si>
  <si>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</si>
  <si>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</si>
  <si>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</si>
  <si>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</si>
  <si>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</si>
  <si>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</si>
  <si>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</si>
  <si>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</si>
  <si>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</si>
  <si>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</si>
  <si>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</si>
  <si>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</si>
  <si>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</si>
  <si>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</si>
  <si>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</si>
  <si>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</si>
  <si>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</si>
  <si>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</si>
  <si>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</si>
  <si>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</si>
  <si>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</si>
  <si>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</si>
  <si>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</si>
  <si>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</si>
  <si>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</si>
  <si>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</si>
  <si>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</si>
  <si>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</si>
  <si>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</si>
  <si>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</si>
  <si>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</si>
  <si>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</si>
  <si>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</si>
  <si>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</si>
  <si>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</si>
  <si>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</si>
  <si>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</si>
  <si>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</si>
  <si>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</si>
  <si>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</si>
  <si>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</si>
  <si>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</si>
  <si>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</si>
  <si>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</si>
  <si>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</si>
  <si>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</si>
  <si>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</si>
  <si>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</si>
  <si>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</si>
  <si>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</si>
  <si>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</si>
  <si>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</si>
  <si>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</si>
  <si>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</si>
  <si>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</si>
  <si>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</si>
  <si>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</si>
  <si>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</si>
  <si>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</si>
  <si>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</si>
  <si>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</si>
  <si>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</si>
  <si>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</si>
  <si>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</si>
  <si>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</si>
  <si>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</si>
  <si>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</si>
  <si>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</si>
  <si>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</si>
  <si>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</si>
  <si>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</si>
  <si>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</si>
  <si>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</si>
  <si>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</si>
  <si>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</si>
  <si>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</si>
  <si>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</si>
  <si>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</si>
  <si>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</si>
  <si>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</si>
  <si>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</si>
  <si>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</si>
  <si>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</si>
  <si>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</si>
  <si>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</si>
  <si>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</si>
  <si>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</si>
  <si>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</si>
  <si>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</si>
  <si>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</si>
  <si>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</si>
  <si>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</si>
  <si>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</si>
  <si>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</si>
  <si>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</si>
  <si>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</si>
  <si>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</si>
  <si>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</si>
  <si>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</si>
  <si>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</si>
  <si>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</si>
  <si>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</si>
  <si>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</si>
  <si>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</si>
  <si>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</si>
  <si>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</si>
  <si>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</si>
  <si>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</si>
  <si>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</si>
  <si>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</si>
  <si>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</si>
  <si>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</si>
  <si>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</si>
  <si>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</si>
  <si>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</si>
  <si>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</si>
  <si>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</si>
  <si>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</si>
  <si>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</si>
  <si>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</si>
  <si>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</si>
  <si>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</si>
  <si>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</si>
  <si>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</si>
  <si>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</si>
  <si>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</si>
  <si>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</si>
  <si>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</si>
  <si>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</si>
  <si>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</si>
  <si>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</si>
  <si>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</si>
  <si>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</si>
  <si>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</si>
  <si>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</si>
  <si>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</si>
  <si>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</si>
  <si>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</si>
  <si>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</si>
  <si>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</si>
  <si>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</si>
  <si>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</si>
  <si>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</si>
  <si>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</si>
  <si>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</si>
  <si>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</si>
  <si>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</si>
  <si>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</si>
  <si>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</si>
  <si>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</si>
  <si>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</si>
  <si>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</si>
  <si>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</si>
  <si>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</si>
  <si>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</si>
  <si>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</si>
  <si>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</si>
  <si>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</si>
  <si>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</si>
  <si>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</si>
  <si>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</si>
  <si>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</si>
  <si>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</si>
  <si>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</si>
  <si>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</si>
  <si>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</si>
  <si>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</si>
  <si>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</si>
  <si>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</si>
  <si>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</si>
  <si>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</si>
  <si>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</si>
  <si>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</si>
  <si>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</si>
  <si>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</si>
  <si>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</si>
  <si>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</si>
  <si>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</si>
  <si>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</si>
  <si>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</si>
  <si>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</si>
  <si>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</si>
  <si>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</si>
  <si>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</si>
  <si>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</si>
  <si>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</si>
  <si>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</si>
  <si>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</si>
  <si>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</si>
  <si>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</si>
  <si>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</si>
  <si>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</si>
  <si>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</si>
  <si>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</si>
  <si>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</si>
  <si>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</si>
  <si>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</si>
  <si>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</si>
  <si>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</si>
  <si>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</si>
  <si>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</si>
  <si>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</si>
  <si>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</si>
  <si>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</si>
  <si>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</si>
  <si>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</si>
  <si>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</si>
  <si>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</si>
  <si>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</si>
  <si>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</si>
  <si>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</si>
  <si>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</si>
  <si>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</si>
  <si>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</si>
  <si>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</si>
  <si>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</si>
  <si>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</si>
  <si>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</si>
  <si>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</si>
  <si>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</si>
  <si>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</si>
  <si>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</si>
  <si>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</si>
  <si>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</si>
  <si>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</si>
  <si>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</si>
  <si>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</si>
  <si>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</si>
  <si>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</si>
  <si>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</si>
  <si>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</si>
  <si>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</si>
  <si>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</si>
  <si>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</si>
  <si>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</si>
  <si>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</si>
  <si>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</si>
  <si>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</si>
  <si>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</si>
  <si>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</si>
  <si>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</si>
  <si>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</si>
  <si>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</si>
  <si>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</si>
  <si>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</si>
  <si>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</si>
  <si>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</si>
  <si>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</si>
  <si>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</si>
  <si>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</si>
  <si>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</si>
  <si>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</si>
  <si>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</si>
  <si>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</si>
  <si>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</si>
  <si>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</si>
  <si>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</si>
  <si>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</si>
  <si>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</si>
  <si>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</si>
  <si>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</si>
  <si>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</si>
  <si>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</si>
  <si>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</si>
  <si>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</si>
  <si>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</si>
  <si>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</si>
  <si>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</si>
  <si>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</si>
  <si>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</si>
  <si>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</si>
  <si>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</si>
  <si>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</si>
  <si>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</si>
  <si>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</si>
  <si>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</si>
  <si>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</si>
  <si>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</si>
  <si>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</si>
  <si>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</si>
  <si>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</si>
  <si>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</si>
  <si>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</si>
  <si>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</si>
  <si>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</si>
  <si>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</si>
  <si>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</si>
  <si>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</si>
  <si>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</si>
  <si>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</si>
  <si>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</si>
  <si>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</si>
  <si>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</si>
  <si>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</si>
  <si>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</si>
  <si>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</si>
  <si>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</si>
  <si>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</si>
  <si>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</si>
  <si>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</si>
  <si>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</si>
  <si>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</si>
  <si>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</si>
  <si>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</si>
  <si>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</si>
  <si>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</si>
  <si>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</si>
  <si>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</si>
  <si>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</si>
  <si>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</si>
  <si>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</si>
  <si>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</si>
  <si>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</si>
  <si>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</si>
  <si>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</si>
  <si>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</si>
  <si>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</si>
  <si>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</si>
  <si>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</si>
  <si>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</si>
  <si>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</si>
  <si>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</si>
  <si>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</si>
  <si>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</si>
  <si>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</si>
  <si>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</si>
  <si>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</si>
  <si>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</si>
  <si>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</si>
  <si>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</si>
  <si>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</si>
  <si>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</si>
  <si>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</si>
  <si>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</si>
  <si>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</si>
  <si>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</si>
  <si>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</si>
  <si>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</si>
  <si>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</si>
  <si>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</si>
  <si>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</si>
  <si>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</si>
  <si>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</si>
  <si>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</si>
  <si>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</si>
  <si>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</si>
  <si>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</si>
  <si>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</si>
  <si>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</si>
  <si>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</si>
  <si>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</si>
  <si>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</si>
  <si>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</si>
  <si>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</si>
  <si>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</si>
  <si>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</si>
  <si>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</si>
  <si>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</si>
  <si>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</si>
  <si>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</si>
  <si>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</si>
  <si>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</si>
  <si>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</si>
  <si>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</si>
  <si>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</si>
  <si>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</si>
  <si>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</si>
  <si>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</si>
  <si>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</si>
  <si>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</si>
  <si>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</si>
  <si>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</si>
  <si>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</si>
  <si>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</si>
  <si>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</si>
  <si>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</si>
  <si>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</si>
  <si>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</si>
  <si>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</si>
  <si>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</si>
  <si>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</si>
  <si>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</si>
  <si>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</si>
  <si>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</si>
  <si>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</si>
  <si>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</si>
  <si>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</si>
  <si>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</si>
  <si>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</si>
  <si>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</si>
  <si>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</si>
  <si>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</si>
  <si>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</si>
  <si>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</si>
  <si>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</si>
  <si>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</si>
  <si>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</si>
  <si>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</si>
  <si>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</si>
  <si>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</si>
  <si>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</si>
  <si>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</si>
  <si>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</si>
  <si>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</si>
  <si>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</si>
  <si>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</si>
  <si>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</si>
  <si>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</si>
  <si>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</si>
  <si>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</si>
  <si>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</si>
  <si>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</si>
  <si>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</si>
  <si>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</si>
  <si>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</si>
  <si>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</si>
  <si>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</si>
  <si>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</si>
  <si>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</si>
  <si>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</si>
  <si>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</si>
  <si>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</si>
  <si>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</si>
  <si>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</si>
  <si>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</si>
  <si>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</si>
  <si>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</si>
  <si>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</si>
  <si>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</si>
  <si>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</si>
  <si>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</si>
  <si>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</si>
  <si>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</si>
  <si>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</si>
  <si>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</si>
  <si>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</si>
  <si>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</si>
  <si>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</si>
  <si>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</si>
  <si>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</si>
  <si>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</si>
  <si>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</si>
  <si>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</si>
  <si>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</si>
  <si>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</si>
  <si>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</si>
  <si>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</si>
  <si>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</si>
  <si>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</si>
  <si>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</si>
  <si>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</si>
  <si>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</si>
  <si>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</si>
  <si>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</si>
  <si>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</si>
  <si>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</si>
  <si>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</si>
  <si>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</si>
  <si>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</si>
  <si>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</si>
  <si>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</si>
  <si>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</si>
  <si>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</si>
  <si>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</si>
  <si>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</si>
  <si>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</si>
  <si>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</si>
  <si>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</si>
  <si>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</si>
  <si>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</si>
  <si>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</si>
  <si>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</si>
  <si>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</si>
  <si>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</si>
  <si>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</si>
  <si>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</si>
  <si>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</si>
  <si>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</si>
  <si>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</si>
  <si>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</si>
  <si>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</si>
  <si>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</si>
  <si>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</si>
  <si>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</si>
  <si>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</si>
  <si>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</si>
  <si>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</si>
  <si>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</si>
  <si>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</si>
  <si>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</si>
  <si>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</si>
  <si>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</si>
  <si>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</si>
  <si>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</si>
  <si>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</si>
  <si>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</si>
  <si>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</si>
  <si>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</si>
  <si>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</si>
  <si>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</si>
  <si>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</si>
  <si>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</si>
  <si>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</si>
  <si>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</si>
  <si>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</si>
  <si>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</si>
  <si>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</si>
  <si>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</si>
  <si>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</si>
  <si>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</si>
  <si>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</si>
  <si>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</si>
  <si>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</si>
  <si>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</si>
  <si>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</si>
  <si>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</si>
  <si>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</si>
  <si>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</si>
  <si>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</si>
  <si>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</si>
  <si>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</si>
  <si>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</si>
  <si>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</si>
  <si>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</si>
  <si>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</si>
  <si>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</si>
  <si>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</si>
  <si>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</si>
  <si>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</si>
  <si>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</si>
  <si>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</si>
  <si>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</si>
  <si>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</si>
  <si>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</si>
  <si>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</si>
  <si>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</si>
  <si>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</si>
  <si>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</si>
  <si>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</si>
  <si>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</si>
  <si>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</si>
  <si>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</si>
  <si>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</si>
  <si>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</si>
  <si>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</si>
  <si>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</si>
  <si>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</si>
  <si>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</si>
  <si>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</si>
  <si>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</si>
  <si>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</si>
  <si>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</si>
  <si>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</si>
  <si>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</si>
  <si>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</si>
  <si>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</si>
  <si>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</si>
  <si>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</si>
  <si>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</si>
  <si>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</si>
  <si>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</si>
  <si>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</si>
  <si>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</si>
  <si>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</si>
  <si>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</si>
  <si>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</si>
  <si>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</si>
  <si>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</si>
  <si>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</si>
  <si>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</si>
  <si>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</si>
  <si>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</si>
  <si>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</si>
  <si>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</si>
  <si>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</si>
  <si>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</si>
  <si>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</si>
  <si>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</si>
  <si>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</si>
  <si>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</si>
  <si>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</si>
  <si>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</si>
  <si>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</si>
  <si>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</si>
  <si>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</si>
  <si>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</si>
  <si>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</si>
  <si>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</si>
  <si>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</si>
  <si>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</si>
  <si>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</si>
  <si>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</si>
  <si>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</si>
  <si>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</si>
  <si>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</si>
  <si>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</si>
  <si>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</si>
  <si>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</si>
  <si>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</si>
  <si>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</si>
  <si>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</si>
  <si>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</si>
  <si>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</si>
  <si>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</si>
  <si>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</si>
  <si>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</si>
  <si>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</si>
  <si>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</si>
  <si>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</si>
  <si>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</si>
  <si>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</si>
  <si>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</si>
  <si>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</si>
  <si>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</si>
  <si>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</si>
  <si>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</si>
  <si>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</si>
  <si>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</si>
  <si>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</si>
  <si>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</si>
  <si>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</si>
  <si>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</si>
  <si>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</si>
  <si>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</si>
  <si>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</si>
  <si>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</si>
  <si>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</si>
  <si>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</si>
  <si>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</si>
  <si>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</si>
  <si>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</si>
  <si>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</si>
  <si>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</si>
  <si>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</si>
  <si>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</si>
  <si>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</si>
  <si>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</si>
  <si>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</si>
  <si>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</si>
  <si>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</si>
  <si>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</si>
  <si>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</si>
  <si>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</si>
  <si>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</si>
  <si>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</si>
  <si>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</si>
  <si>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</si>
  <si>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</si>
  <si>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</si>
  <si>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</si>
  <si>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</si>
  <si>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</si>
  <si>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</si>
  <si>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</si>
  <si>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</si>
  <si>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</si>
  <si>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</si>
  <si>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</si>
  <si>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</si>
  <si>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</si>
  <si>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</si>
  <si>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</si>
  <si>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</si>
  <si>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</si>
  <si>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</si>
  <si>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</si>
  <si>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</si>
  <si>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</si>
  <si>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</si>
  <si>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</si>
  <si>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</si>
  <si>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</si>
  <si>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</si>
  <si>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</si>
  <si>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</si>
  <si>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</si>
  <si>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</si>
  <si>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</si>
  <si>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</si>
  <si>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</si>
  <si>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</si>
  <si>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</si>
  <si>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</si>
  <si>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</si>
  <si>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</si>
  <si>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</si>
  <si>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</si>
  <si>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</si>
  <si>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</si>
  <si>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</si>
  <si>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</si>
  <si>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</si>
  <si>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</si>
  <si>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</si>
  <si>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</si>
  <si>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</si>
  <si>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</si>
  <si>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</si>
  <si>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</si>
  <si>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</si>
  <si>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</si>
  <si>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</si>
  <si>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</si>
  <si>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</si>
  <si>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</si>
  <si>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</si>
  <si>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</si>
  <si>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</si>
  <si>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</si>
  <si>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</si>
  <si>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</si>
  <si>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</si>
  <si>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</si>
  <si>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</si>
  <si>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</si>
  <si>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</si>
  <si>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</si>
  <si>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</si>
  <si>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</si>
  <si>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</si>
  <si>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</si>
  <si>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</si>
  <si>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</si>
  <si>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</si>
  <si>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</si>
  <si>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</si>
  <si>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</si>
  <si>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</si>
  <si>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</si>
  <si>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</si>
  <si>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</si>
  <si>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</si>
  <si>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</si>
  <si>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</si>
  <si>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</si>
  <si>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</si>
  <si>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</si>
  <si>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</si>
  <si>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</si>
  <si>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</si>
  <si>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</si>
  <si>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</si>
  <si>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</si>
  <si>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</si>
  <si>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</si>
  <si>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</si>
  <si>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</si>
  <si>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</si>
  <si>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</si>
  <si>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</si>
  <si>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</si>
  <si>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</si>
  <si>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</si>
  <si>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</si>
  <si>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</si>
  <si>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</si>
  <si>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</si>
  <si>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</si>
  <si>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</si>
  <si>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</si>
  <si>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</si>
  <si>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</si>
  <si>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</si>
  <si>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</si>
  <si>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</si>
  <si>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</si>
  <si>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</si>
  <si>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</si>
  <si>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</si>
  <si>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</si>
  <si>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</si>
  <si>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</si>
  <si>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</si>
  <si>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</si>
  <si>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</si>
  <si>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</si>
  <si>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</si>
  <si>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</si>
  <si>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</si>
  <si>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</si>
  <si>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</si>
  <si>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</si>
  <si>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</si>
  <si>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</si>
  <si>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</si>
  <si>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</si>
  <si>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</si>
  <si>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</si>
  <si>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</si>
  <si>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</si>
  <si>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</si>
  <si>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</si>
  <si>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</si>
  <si>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</si>
  <si>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</si>
  <si>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</si>
  <si>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</si>
  <si>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</si>
  <si>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</si>
  <si>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</si>
  <si>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</si>
  <si>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</si>
  <si>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</si>
  <si>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</si>
  <si>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</si>
  <si>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</si>
  <si>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</si>
  <si>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</si>
  <si>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</si>
  <si>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</si>
  <si>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</si>
  <si>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</si>
  <si>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</si>
  <si>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</si>
  <si>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</si>
  <si>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</si>
  <si>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</si>
  <si>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</si>
  <si>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</si>
  <si>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</si>
  <si>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</si>
  <si>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</si>
  <si>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</si>
  <si>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</si>
  <si>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</si>
  <si>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</si>
  <si>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</si>
  <si>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</si>
  <si>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</si>
  <si>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</si>
  <si>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</si>
  <si>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</si>
  <si>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</si>
  <si>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</si>
  <si>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</si>
  <si>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</si>
  <si>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</si>
  <si>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</si>
  <si>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</si>
  <si>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</si>
  <si>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</si>
  <si>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</si>
  <si>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</si>
  <si>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</si>
  <si>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</si>
  <si>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</si>
  <si>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</si>
  <si>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</si>
  <si>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</si>
  <si>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</si>
  <si>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</si>
  <si>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</si>
  <si>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</si>
  <si>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</si>
  <si>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</si>
  <si>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</si>
  <si>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</si>
  <si>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</si>
  <si>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</si>
  <si>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</si>
  <si>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</si>
  <si>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</si>
  <si>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</si>
  <si>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</si>
  <si>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</si>
  <si>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</si>
  <si>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</si>
  <si>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</si>
  <si>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</si>
  <si>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</si>
  <si>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</si>
  <si>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</si>
  <si>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</si>
  <si>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</si>
  <si>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</si>
  <si>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</si>
  <si>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</si>
  <si>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</si>
  <si>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</si>
  <si>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</si>
  <si>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</si>
  <si>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</si>
  <si>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</si>
  <si>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</si>
  <si>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</si>
  <si>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</si>
  <si>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</si>
  <si>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</si>
  <si>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</si>
  <si>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</si>
  <si>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</si>
  <si>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</si>
  <si>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</si>
  <si>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</si>
  <si>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</si>
  <si>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</si>
  <si>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</si>
  <si>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</si>
  <si>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</si>
  <si>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</si>
  <si>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</si>
  <si>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</si>
  <si>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</si>
  <si>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</si>
  <si>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</si>
  <si>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</si>
  <si>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</si>
  <si>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</si>
  <si>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</si>
  <si>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</si>
  <si>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</si>
  <si>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</si>
  <si>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</si>
  <si>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</si>
  <si>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</si>
  <si>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</si>
  <si>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</si>
  <si>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</si>
  <si>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</si>
  <si>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</si>
  <si>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</si>
  <si>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</si>
  <si>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</si>
  <si>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</si>
  <si>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</si>
  <si>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</si>
  <si>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</si>
  <si>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</si>
  <si>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</si>
  <si>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</si>
  <si>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</si>
  <si>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</si>
  <si>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</si>
  <si>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</si>
  <si>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</si>
  <si>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</si>
  <si>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</si>
  <si>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</si>
  <si>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</si>
  <si>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</si>
  <si>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</si>
  <si>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</si>
  <si>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</si>
  <si>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</si>
  <si>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</si>
  <si>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</si>
  <si>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</si>
  <si>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</si>
  <si>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</si>
  <si>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</si>
  <si>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</si>
  <si>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</si>
  <si>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</si>
  <si>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</si>
  <si>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</si>
  <si>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</si>
  <si>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</si>
  <si>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</si>
  <si>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</si>
  <si>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</si>
  <si>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</si>
  <si>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</si>
  <si>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</si>
  <si>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</si>
  <si>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</si>
  <si>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</si>
  <si>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</si>
  <si>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</si>
  <si>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</si>
  <si>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</si>
  <si>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</si>
  <si>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</si>
  <si>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</si>
  <si>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</si>
  <si>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</si>
  <si>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</si>
  <si>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</si>
  <si>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</si>
  <si>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</si>
  <si>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</si>
  <si>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</si>
  <si>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</si>
  <si>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</si>
  <si>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</si>
  <si>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</si>
  <si>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</si>
  <si>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</si>
  <si>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</si>
  <si>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</si>
  <si>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</si>
  <si>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</si>
  <si>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</si>
  <si>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</si>
  <si>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</si>
  <si>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</si>
  <si>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</si>
  <si>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</si>
  <si>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</si>
  <si>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</si>
  <si>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</si>
  <si>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</si>
  <si>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</si>
  <si>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</si>
  <si>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</si>
  <si>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</si>
  <si>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</si>
  <si>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</si>
  <si>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</si>
  <si>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</si>
  <si>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</si>
  <si>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</si>
  <si>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</si>
  <si>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</si>
  <si>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</si>
  <si>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</si>
  <si>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</si>
  <si>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</si>
  <si>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</si>
  <si>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</si>
  <si>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</si>
  <si>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</si>
  <si>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</si>
  <si>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</si>
  <si>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</si>
  <si>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</si>
  <si>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</si>
  <si>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</si>
  <si>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</si>
  <si>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</si>
  <si>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</si>
  <si>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</si>
  <si>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</si>
  <si>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</si>
  <si>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</si>
  <si>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</si>
  <si>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</si>
  <si>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</si>
  <si>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</si>
  <si>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</si>
  <si>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</si>
  <si>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</si>
  <si>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</si>
  <si>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</si>
  <si>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</si>
  <si>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</si>
  <si>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</si>
  <si>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</si>
  <si>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</si>
  <si>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</si>
  <si>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</si>
  <si>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</si>
  <si>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</si>
  <si>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</si>
  <si>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</si>
  <si>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</si>
  <si>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</si>
  <si>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</si>
  <si>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</si>
  <si>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</si>
  <si>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</si>
  <si>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</si>
  <si>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</si>
  <si>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</si>
  <si>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</si>
  <si>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</si>
  <si>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</si>
  <si>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</si>
  <si>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</si>
  <si>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</si>
  <si>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</si>
  <si>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</si>
  <si>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</si>
  <si>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</si>
  <si>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</si>
  <si>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</si>
  <si>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</si>
  <si>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</si>
  <si>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</si>
  <si>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</si>
  <si>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</si>
  <si>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</si>
  <si>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</si>
  <si>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</si>
  <si>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</si>
  <si>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</si>
  <si>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</si>
  <si>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</si>
  <si>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</si>
  <si>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</si>
  <si>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</si>
  <si>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</si>
  <si>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</si>
  <si>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</si>
  <si>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</si>
  <si>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</si>
  <si>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</si>
  <si>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</si>
  <si>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</si>
  <si>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</si>
  <si>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</si>
  <si>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</si>
  <si>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</si>
  <si>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</si>
  <si>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</si>
  <si>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</si>
  <si>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</si>
  <si>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</si>
  <si>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</si>
  <si>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</si>
  <si>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</si>
  <si>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</si>
  <si>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</si>
  <si>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</si>
  <si>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</si>
  <si>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</si>
  <si>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</si>
  <si>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</si>
  <si>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</si>
  <si>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</si>
  <si>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</si>
  <si>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</si>
  <si>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</si>
  <si>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</si>
  <si>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</si>
  <si>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</si>
  <si>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</si>
  <si>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</si>
  <si>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</si>
  <si>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</si>
  <si>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</si>
  <si>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</si>
  <si>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</si>
  <si>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</si>
  <si>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</si>
  <si>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</si>
  <si>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</si>
  <si>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</si>
  <si>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</si>
  <si>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</si>
  <si>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</si>
  <si>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</si>
  <si>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</si>
  <si>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</si>
  <si>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</si>
  <si>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</si>
  <si>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</si>
  <si>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</si>
  <si>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</si>
  <si>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</si>
  <si>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</si>
  <si>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</si>
  <si>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</si>
  <si>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</si>
  <si>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</si>
  <si>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</si>
  <si>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</si>
  <si>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</si>
  <si>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</si>
  <si>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</si>
  <si>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</si>
  <si>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</si>
  <si>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</si>
  <si>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</si>
  <si>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</si>
  <si>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</si>
  <si>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</si>
  <si>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</si>
  <si>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</si>
  <si>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</si>
  <si>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</si>
  <si>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</si>
  <si>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</si>
  <si>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</si>
  <si>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</si>
  <si>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</si>
  <si>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</si>
  <si>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</si>
  <si>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</si>
  <si>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</si>
  <si>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</si>
  <si>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</si>
  <si>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</si>
  <si>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</si>
  <si>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</si>
  <si>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</si>
  <si>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</si>
  <si>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</si>
  <si>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</si>
  <si>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</si>
  <si>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</si>
  <si>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</si>
  <si>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</si>
  <si>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</si>
  <si>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</si>
  <si>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</si>
  <si>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</si>
  <si>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</si>
  <si>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</si>
  <si>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</si>
  <si>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</si>
  <si>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</si>
  <si>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</si>
  <si>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</si>
  <si>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</si>
  <si>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</si>
  <si>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</si>
  <si>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</si>
  <si>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</si>
  <si>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</si>
  <si>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</si>
  <si>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</si>
  <si>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</si>
  <si>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</si>
  <si>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</si>
  <si>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</si>
  <si>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</si>
  <si>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</si>
  <si>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Hub site Restored Remaining 2 Conncted sites Team checking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</si>
  <si>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</si>
  <si>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</si>
  <si>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</si>
  <si>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</si>
  <si>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</si>
  <si>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</si>
  <si>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</si>
  <si>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</si>
  <si>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</si>
  <si>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</si>
  <si>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</si>
  <si>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</si>
  <si>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</si>
  <si>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</si>
  <si>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</si>
  <si>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</si>
  <si>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</si>
  <si>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</si>
  <si>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</si>
  <si>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</si>
  <si>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</si>
  <si>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</si>
  <si>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</si>
  <si>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</si>
  <si>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</si>
  <si>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</si>
  <si>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</si>
  <si>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</si>
  <si>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</si>
  <si>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</si>
  <si>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</si>
  <si>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</si>
  <si>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</si>
  <si>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</si>
  <si>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</si>
  <si>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</si>
  <si>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</si>
  <si>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</si>
  <si>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</si>
  <si>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</si>
  <si>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</si>
  <si>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</si>
  <si>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</si>
  <si>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</si>
  <si>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</si>
  <si>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</si>
  <si>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</si>
  <si>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</si>
  <si>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</si>
  <si>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</si>
  <si>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</si>
  <si>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</si>
  <si>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</si>
  <si>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</si>
  <si>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</si>
  <si>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</si>
  <si>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</si>
  <si>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</si>
  <si>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</si>
  <si>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</si>
  <si>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</si>
  <si>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</si>
  <si>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</si>
  <si>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</si>
  <si>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</si>
  <si>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</si>
  <si>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</si>
  <si>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</si>
  <si>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</si>
  <si>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</si>
  <si>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</si>
  <si>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</si>
  <si>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</si>
  <si>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</si>
  <si>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</si>
  <si>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</si>
  <si>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</si>
  <si>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</si>
  <si>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</si>
  <si>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</si>
  <si>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</si>
  <si>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</si>
  <si>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</si>
  <si>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PCM-20251123-00001860</t>
  </si>
  <si>
    <t>5G down EM team on the way ETA 35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</si>
  <si>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</si>
  <si>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</si>
  <si>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</si>
  <si>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</si>
  <si>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</si>
  <si>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Family building access owner Not Response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</si>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</sst>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30" dataDxfId="29" headerRowBorderDxfId="27" tableBorderDxfId="28">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321.90730601851828</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0.11243333333550254</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45984.855731944444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45984.855731944444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45984.855731944444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45984.855731944444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45984.855731944444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45984.855731944444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45984.855731944444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45984.855731944444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45984.855731944444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45984.855731944444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45984.855731944444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45984.855731944444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45984.855731944444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45984.855731944444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45984.855731944444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45984.855731944444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45984.855731944444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45984.855731944444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45984.855731944444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45984.855731944444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45984.855731944444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45984.855731944444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45984.855731944444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45984.855731944444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45984.855731944444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45984.855731944444</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45984.855731944444</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30E5DEFD-EF01-4D8A-B900-6BED118D21A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D8"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159.85589409722161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0.46831307870161254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45984.855732060183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45984.855732060183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45984.855732060183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45984.855732060183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45984.855732060183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45984.855732060183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45984.855732060183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45984.855732060183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45984.855732060183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45984.855732060183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45984.855732060183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45984.855732060183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45984.855732060183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45984.855732060183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45984.855732060183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45984.855732060183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45984.855732060183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45984.855732060183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45984.855732060183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45984.855732060183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45984.855732060183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45984.855732060183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45984.855732060183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45984.855732060183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45984.855732060183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45984.855732060183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45984.855732060183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45984.855732060183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45984.855732060183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45984.855732060183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45984.855732060183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45984.855732060183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45984.855732060183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45984.855732060183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45984.855732060183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45984.855732060183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45984.855732060183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45984.855732060183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45984.855732060183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45984.855732060183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45984.855732060183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45984.855732060183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45984.855732060183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45984.855732060183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45984.855732060183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45984.855732060183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45984.855732060183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45984.855732060183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45984.855732060183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45984.855732060183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45984.855732060183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45984.855732060183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45984.855732060183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45984.855732060183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45984.855732060183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45984.855732060183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45984.855732060183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45984.855732060183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45984.855732060183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45984.855732060183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45984.855732060183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45984.855732060183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45984.855732060183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45984.855732060183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45984.855732060183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45984.855732060183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45984.855732060183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45984.855732060183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45984.855732060183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45984.855732060183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45984.855732060183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45984.855732060183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45984.855732060183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45984.855732060183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45984.855732060183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45984.855732060183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45984.855732060183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45984.855732060183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45984.855732060183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45984.855732060183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45984.855732060183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45984.855732060183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45984.855732060183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45984.855732060183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45984.855732060183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45984.855732060183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45984.855732060183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45984.855732060183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45984.855732060183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45984.855732060183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45984.855732060183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45984.855732060183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45984.855732060183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45984.855732060183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45984.855732060183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45984.855732060183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45984.855732060183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45984.855732060183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45984.855732060183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45984.855732060183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45984.855732060183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45984.855732060183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45984.855732060183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45984.855732060183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45984.855732060183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45984.855732060183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45984.855732060183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45984.855732060183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45984.855732060183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45984.855732060183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45984.855732060183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45984.855732060183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45984.855732060183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45984.855732060183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45984.855732060183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45984.855732060183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45984.855732060183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45984.855732060183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45984.855732060183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45984.855732060183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45984.855732060183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45984.855732060183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45984.855732060183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45984.855732060183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45984.855732060183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45984.855732060183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45984.855732060183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45984.855732060183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45984.855732060183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45984.855732060183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45984.855732060183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45984.855732060183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45984.855732060183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45984.855732060183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45984.855732060183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45984.855732060183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45984.855732060183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45984.855732060183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45984.855732060183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45984.855732060183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45984.855732060183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45984.855732060183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45984.855732060183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45984.855732060183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45984.855732060183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45984.855732060183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tabSelected="1"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39109</v>
      </c>
      <c r="B2" s="61" t="str">
        <f>IFERROR(VLOOKUP(D2,DB!A:K,11,0),"")</f>
        <v>R3</v>
      </c>
      <c r="C2" s="18">
        <v>1</v>
      </c>
      <c r="D2" s="18" t="s">
        <v>24990</v>
      </c>
      <c r="E2" s="18" t="s">
        <v>39021</v>
      </c>
      <c r="F2" s="20">
        <v>45984.850393518522</v>
      </c>
      <c r="G2" s="21">
        <f t="shared" ref="G2:G51" ca="1" si="0">IFERROR(NOW()-F2,"-")</f>
        <v>5.3385416613309644E-3</v>
      </c>
      <c r="H2" s="22">
        <v>45984.832372685189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t="str">
        <f>IFERROR(VLOOKUP(#REF!,DB!#REF!,7,0),"")</f>
        <v/>
      </c>
      <c r="E3" s="18"/>
      <c r="F3" s="20"/>
      <c r="G3" s="21">
        <f t="shared" ca="1" si="0"/>
        <v>45984.855732060183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45984.855732060183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45984.855732060183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45984.855732060183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45984.855732060183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45984.855732060183</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45984.855732060183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45984.855732060183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45984.855732060183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45984.855732060183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45984.855732060183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45984.855732060183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45984.855732060183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45984.855732060183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45984.855732060183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45984.855732060183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45984.855732060183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45984.855732060183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45984.855732060183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45984.855732060183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45984.855732060183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45984.855732060183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45984.855732060183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45984.855732060183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45984.855732060183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45984.855732060183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45984.855732060183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45984.855732060183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45984.855732060183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45984.855732060183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45984.855732060183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45984.855732060183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45984.855732060183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45984.855732060183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45984.855732060183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45984.855732060183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45984.855732060183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45984.855732060183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45984.855732060183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45984.855732060183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45984.855732060183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45984.855732060183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45984.855732060183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45984.855732060183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45984.855732060183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45984.855732060183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45984.855732060183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45984.855732060183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45984.855732060183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45984.855732060183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45984.855732060183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45984.855732060183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45984.855732060183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45984.855732060183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45984.855732060183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45984.855732060183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45984.855732060183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45984.855732060183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45984.855732060183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45984.855732060183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45984.855732060183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45984.855732060183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45984.855732060183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45984.855732060183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45984.855732060183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45984.855732060183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45984.855732060183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45984.855732060183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45984.855732060183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45984.855732060183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45984.855732060183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45984.855732060183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45984.855732060183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45984.855732060183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45984.855732060183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45984.855732060183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45984.855732060183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45984.855732060183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45984.855732060183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45984.855732060183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45984.855732060183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45984.855732060183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45984.855732060183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45984.855732060183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45984.855732060183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45984.855732060183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45984.855732060183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45984.855732060183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45984.855732060183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45984.855732060183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45984.855732060183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45984.855732060183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45984.855732060183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45984.855732060183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45984.855732060183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45984.855732060183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45984.855732060183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45984.855732060183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45984.855732060183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45984.855732060183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45984.855732060183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45984.855732060183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45984.855732060183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45984.855732060183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45984.855732060183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45984.855732060183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45984.855732060183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45984.855732060183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45984.855732060183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45984.855732060183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45984.855732060183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45984.855732060183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45984.855732060183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45984.855732060183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45984.855732060183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45984.855732060183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45984.855732060183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45984.855732060183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45984.855732060183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45984.855732060183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45984.855732060183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45984.855732060183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45984.855732060183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45984.855732060183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45984.855732060183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45984.855732060183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45984.855732060183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45984.855732060183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45984.855732060183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45984.855732060183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45984.855732060183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45984.855732060183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45984.855732060183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45984.855732060183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45984.855732060183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45984.855732060183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45984.855732060183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45984.855732060183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45984.855732060183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45984.855732060183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45984.855732060183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45984.855732060183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45984.855732060183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45984.855732060183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45984.855732060183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45984.855732060183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45984.855732060183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45984.855732060183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45984.855732060183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45984.855732060183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45984.855732060183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45984.855732060183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45984.855732060183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45984.855732060183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45984.855732060183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45984.855732060183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45984.855732060183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45984.855732060183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45984.855732060183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45984.855732060183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45984.855732060183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45984.855732060183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45984.855732060183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45984.855732060183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45984.855732060183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45984.855732060183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45984.855732060183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45984.855732060183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45984.855732060183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45984.855732060183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45984.855732060183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45984.855732060183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45984.855732060183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45984.855732060183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45984.855732060183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45984.855732060183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45984.855732060183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45984.855732060183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45984.855732060183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45984.855732060183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45984.855732060183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45984.855732060183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45984.855732060183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45984.855732060183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45984.855732060183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45984.855732060183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45984.855732060183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45984.855732060183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45984.855732060183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45984.855732060183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45984.855732060183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45984.855732060183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45984.855732060183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45984.855732060183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45984.855732060183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45984.855732060183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45984.855732060183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45984.855732060183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45984.855732060183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45984.855732060183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45984.855732060183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45984.855732060183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45984.855732060183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45984.855732060183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45984.855732060183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45984.855732060183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45984.855732060183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45984.855732060183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45984.855732060183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45984.855732060183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45984.855732060183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45984.855732060183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45984.855732060183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45984.855732060183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45984.855732060183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45984.855732060183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45984.855732060183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45984.855732060183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45984.855732060183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45984.855732060183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45984.855732060183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45984.855732060183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45984.855732060183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45984.855732060183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45984.855732060183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45984.855732060183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45984.855732060183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45984.855732060183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45984.855732060183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45984.855732060183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45984.855732060183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45984.855732060183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45984.855732060183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45984.855732060183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45984.855732060183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45984.855732060183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45984.855732060183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45984.855732060183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45984.855732060183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45984.855732060183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45984.855732060183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45984.855732060183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45984.855732060183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45984.855732060183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45984.855732060183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45984.855732060183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45984.855732060183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45984.855732060183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45984.855732060183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45984.855732060183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45984.855732060183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45984.855732060183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45984.855732060183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45984.855732060183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45984.855732060183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45984.855732060183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45984.855732060183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45984.855732060183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45984.855732060183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45984.855732060183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45984.855732060183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45984.855732060183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45984.855732060183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45984.855732060183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45984.855732060183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45984.855732060183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45984.855732060183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45984.855732060183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45984.855732060183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45984.855732060183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45984.855732060183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45984.855732060183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45984.855732060183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45984.855732060183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45984.855732060183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45984.855732060183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45984.855732060183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45984.855732060183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45984.855732060183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45984.855732060183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45984.855732060183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45984.855732060183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45984.855732060183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45984.855732060183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45984.855732060183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45984.855732060183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45984.855732060183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45984.855732060183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45984.855732060183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45984.855732060183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45984.855732060183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45984.855732060183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45984.855732060183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45984.855732060183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45984.855732060183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45984.855732060183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45984.855732060183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45984.855732060183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45984.855732060183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45984.855732060183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45984.855732060183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45984.855732060183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45984.855732060183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45984.855732060183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45984.855732060183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45984.855732060183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45984.855732060183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45984.855732060183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45984.855732060183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45984.855732060183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45984.855732060183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45984.855732060183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45984.855732060183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45984.855732060183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45984.855732060183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45984.855732060183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45984.855732060183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45984.855732060183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45984.855732060183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45984.855732060183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45984.855732060183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45984.855732060183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45984.855732060183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45984.855732060183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45984.855732060183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45984.855732060183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45984.855732060183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45984.855732060183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45984.855732060183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45984.855732060183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45984.855732060183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45984.855732060183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45984.855732060183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45984.855732060183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45984.855732060183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45984.855732060183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45984.855732060183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45984.855732060183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45984.855732060183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45984.855732060183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45984.855732060183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45984.855732060183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45984.855732060183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45984.855732060183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45984.855732060183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45984.855732060183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45984.855732060183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45984.855732060183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45984.855732060183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45984.855732060183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45984.855732060183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45984.855732060183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45984.855732060183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45984.855732060183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45984.855732060183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45984.855732060183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45984.855732060183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45984.855732060183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45984.855732060183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45984.855732060183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45984.855732060183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45984.855732060183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45984.855732060183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45984.855732060183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45984.855732060183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45984.855732060183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45984.855732060183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45984.855732060183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45984.855732060183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45984.855732060183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45984.855732060183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45984.855732060183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45984.855732060183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45984.855732060183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45984.855732060183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45984.855732060183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45984.855732060183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45984.855732060183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45984.855732060183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45984.855732060183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45984.855732060183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45984.855732060183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45984.855732060183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45984.855732060183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45984.855732060183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45984.855732060183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45984.855732060183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45984.855732060183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45984.855732060183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45984.855732060183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45984.855732060183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45984.855732060183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45984.855732060183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45984.855732060183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45984.855732060183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45984.855732060183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45984.855732060183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45984.855732060183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45984.855732060183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45984.855732060183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45984.855732060183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45984.855732060183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45984.855732060183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45984.855732060183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45984.855732060183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45984.855732060183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45984.855732060183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45984.855732060183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45984.855732060183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45984.855732060183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45984.855732060183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45984.855732060183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45984.855732060183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45984.855732060183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45984.855732060183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45984.855732060183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45984.855732060183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45984.855732060183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45984.855732060183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45984.855732060183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45984.855732060183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45984.855732060183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45984.855732060183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45984.855732060183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45984.855732060183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45984.855732060183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45984.855732060183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45984.855732060183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45984.855732060183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45984.855732060183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45984.855732060183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45984.855732060183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45984.855732060183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45984.855732060183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45984.855732060183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45984.855732060183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45984.855732060183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45984.855732060183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45984.855732060183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45984.855732060183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45984.855732060183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45984.855732060183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45984.855732060183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45984.855732060183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45984.855732060183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45984.855732060183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45984.855732060183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45984.855732060183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45984.855732060183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45984.855732060183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45984.855732060183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45984.855732060183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45984.855732060183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45984.855732060183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45984.855732060183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45984.855732060183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45984.855732060183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45984.855732060183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45984.855732060183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45984.855732060183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45984.855732060183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45984.855732060183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45984.855732060183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45984.855732060183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45984.855732060183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45984.855732060183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45984.855732060183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45984.855732060183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45984.855732060183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45984.855732060183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45984.855732060183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45984.855732060183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45984.855732060183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45984.855732060183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45984.855732060183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45984.855732060183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45984.855732060183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45984.855732060183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45984.855732060183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45984.855732060183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45984.855732060183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45984.855732060183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45984.855732060183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45984.855732060183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45984.855732060183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45984.855732060183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45984.855732060183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45984.855732060183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45984.855732060183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45984.855732060183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45984.855732060183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45984.855732060183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45984.855732060183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45984.855732060183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45984.855732060183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45984.855732060183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45984.855732060183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45984.855732060183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45984.855732060183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45984.855732060183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45984.855732060183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45984.855732060183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45984.855732060183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45984.855732060183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45984.855732060183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45984.855732060183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45984.855732060183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45984.855732060183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45984.855732060183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45984.855732060183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45984.855732060183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45984.855732060183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45984.855732060183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45984.855732060183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45984.855732060183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45984.855732060183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45984.855732060183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45984.855732060183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45984.855732060183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45984.855732060183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45984.855732060183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45984.855732060183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45984.855732060183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45984.855732060183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45984.855732060183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45984.855732060183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45984.855732060183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45984.855732060183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45984.855732060183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45984.855732060183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45984.855732060183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45984.855732060183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45984.855732060183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45984.855732060183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45984.855732060183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45984.855732060183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45984.855732060183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45984.855732060183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45984.855732060183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45984.855732060183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45984.855732060183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45984.855732060183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45984.855732060183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45984.855732060183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45984.855732060183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45984.855732060183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45984.855732060183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45984.855732060183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45984.855732060183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45984.855732060183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45984.855732060183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45984.855732060183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45984.855732060183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45984.855732060183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45984.855732060183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45984.855732060183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45984.855732060183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45984.855732060183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45984.855732060183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45984.855732060183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45984.855732060183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45984.855732060183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45984.855732060183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45984.855732060183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45984.855732060183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45984.855732060183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45984.855732060183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45984.855732060183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45984.855732060183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45984.855732060183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45984.855732060183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45984.855732060183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45984.855732060183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45984.855732060183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45984.855732060183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45984.855732060183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45984.855732060183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45984.855732060183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45984.855732060183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45984.855732060183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45984.855732060183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45984.855732060183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45984.855732060183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45984.855732060183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45984.855732060183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45984.855732060183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45984.855732060183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45984.855732060183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45984.855732060183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45984.855732060183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45984.855732060183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45984.855732060183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45984.855732060183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45984.855732060183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45984.855732060183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45984.855732060183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45984.855732060183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45984.855732060183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45984.855732060183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45984.855732060183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45984.855732060183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45984.855732060183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45984.855732060183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45984.855732060183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45984.855732060183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45984.855732060183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45984.855732060183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45984.855732060183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45984.855732060183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45984.855732060183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45984.855732060183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45984.855732060183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45984.855732060183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45984.855732060183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45984.855732060183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45984.855732060183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45984.855732060183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45984.855732060183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45984.855732060183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45984.855732060183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45984.855732060183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45984.855732060183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45984.855732060183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45984.855732060183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45984.855732060183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45984.855732060183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45984.855732060183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45984.855732060183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45984.855732060183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45984.855732060183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45984.855732060183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45984.855732060183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45984.855732060183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45984.855732060183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45984.855732060183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45984.855732060183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45984.855732060183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45984.855732060183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45984.855732060183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45984.855732060183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45984.855732060183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45984.855732060183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45984.855732060183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45984.855732060183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45984.855732060183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45984.855732060183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45984.855732060183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45984.855732060183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45984.855732060183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45984.855732060183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45984.855732060183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45984.855732060183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45984.855732060183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45984.855732060183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45984.855732060183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45984.855732060183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45984.855732060183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45984.855732060183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45984.855732060183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45984.855732060183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45984.855732060183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45984.855732060183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45984.855732060183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45984.855732060183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45984.855732060183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45984.855732060183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45984.855732060183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45984.855732060183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45984.855732060183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45984.855732060183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45984.855732060183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45984.855732060183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45984.855732060183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45984.855732060183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45984.855732060183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45984.855732060183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45984.855732060183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45984.855732060183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45984.855732060183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45984.855732060183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45984.855732060183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45984.855732060183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45984.855732060183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45984.855732060183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45984.855732060183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45984.855732060183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45984.855732060183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45984.855732060183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45984.855732060183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45984.855732060183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45984.855732060183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45984.855732060183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45984.855732060183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45984.855732060183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45984.855732060183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45984.855732060183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45984.855732060183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45984.855732060183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45984.855732060183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45984.855732060183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45984.855732060183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45984.855732060183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45984.855732060183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45984.855732060183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45984.855732060183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45984.855732060183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45984.855732060183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45984.855732060183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45984.855732060183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45984.855732060183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45984.855732060183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45984.855732060183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45984.855732060183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45984.855732060183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45984.855732060183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45984.855732060183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45984.855732060183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45984.855732060183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45984.855732060183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45984.855732060183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45984.855732060183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45984.855732060183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45984.855732060183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45984.855732060183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45984.855732060183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45984.855732060183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45984.855732060183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45984.855732060183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45984.855732060183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45984.855732060183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45984.855732060183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45984.855732060183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45984.855732060183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45984.855732060183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45984.855732060183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45984.855732060183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45984.855732060183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45984.855732060183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45984.855732060183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45984.855732060183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45984.855732060183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45984.855732060183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45984.855732060183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45984.855732060183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45984.855732060183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45984.855732060183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45984.855732060183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45984.855732060183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45984.855732060183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45984.855732060183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45984.855732060183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45984.855732060183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45984.855732060183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45984.855732060183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45984.855732060183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45984.855732060183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45984.855732060183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45984.855732060183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45984.855732060183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45984.855732060183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45984.855732060183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45984.855732060183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45984.855732060183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45984.855732060183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45984.855732060183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45984.855732060183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45984.855732060183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45984.855732060183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45984.855732060183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45984.855732060183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45984.855732060183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45984.855732060183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45984.855732060183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45984.855732060183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45984.855732060183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45984.855732060183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45984.855732060183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45984.855732060183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45984.855732060183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45984.855732060183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45984.855732060183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45984.855732060183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45984.855732060183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45984.855732060183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45984.855732060183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45984.855732060183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45984.855732060183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45984.855732060183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45984.855732060183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45984.855732060183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45984.855732060183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45984.855732060183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45984.855732060183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45984.855732060183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45984.855732060183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45984.855732060183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45984.855732060183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45984.855732060183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45984.855732060183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45984.855732060183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45984.855732060183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45984.855732060183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45984.855732060183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45984.855732060183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45984.855732060183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45984.855732060183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45984.855732060183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45984.855732060183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45984.855732060183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45984.855732060183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45984.855732060183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45984.855732060183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45984.855732060183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45984.855732060183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45984.855732060183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45984.855732060183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45984.855732060183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45984.855732060183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45984.855732060183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45984.855732060183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45984.855732060183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45984.855732060183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45984.855732060183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45984.855732060183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45984.855732060183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45984.855732060183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45984.855732060183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45984.855732060183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45984.855732060183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45984.855732060183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45984.855732060183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45984.855732060183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45984.855732060183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45984.855732060183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45984.855732060183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45984.855732060183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45984.855732060183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45984.855732060183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45984.855732060183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45984.855732060183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45984.855732060183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45984.855732060183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45984.855732060183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45984.855732060183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45984.855732060183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45984.855732060183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45984.855732060183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45984.855732060183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45984.855732060183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45984.855732060183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45984.855732060183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45984.855732060183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45984.855732060183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45984.855732060183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45984.855732060183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45984.855732060183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45984.855732060183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45984.855732060183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45984.855732060183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45984.855732060183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45984.855732060183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45984.855732060183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45984.855732060183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45984.855732060183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45984.855732060183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45984.855732060183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45984.855732060183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45984.855732060183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45984.855732060183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45984.855732060183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45984.855732060183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45984.855732060183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45984.855732060183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45984.855732060183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45984.855732060183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45984.855732060183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45984.855732060183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45984.855732060183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45984.855732060183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45984.855732060183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45984.855732060183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45984.855732060183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45984.855732060183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45984.855732060183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45984.855732060183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45984.855732060183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45984.855732060183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45984.855732060183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45984.855732060183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45984.855732060183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45984.855732060183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45984.855732060183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45984.855732060183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45984.855732060183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45984.855732060183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45984.855732060183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45984.855732060183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45984.855732060183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45984.855732060183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45984.855732060183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45984.855732060183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45984.855732060183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45984.855732060183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45984.855732060183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45984.855732060183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45984.855732060183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45984.855732060183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45984.855732060183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45984.855732060183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45984.855732060183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45984.855732060183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45984.855732060183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45984.855732060183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45984.855732060183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45984.855732060183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45984.855732060183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45984.855732060183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45984.855732060183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45984.855732060183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45984.855732060183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45984.855732060183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45984.855732060183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45984.855732060183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45984.855732060183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45984.855732060183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45984.855732060183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45984.855732060183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45984.855732060183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45984.855732060183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45984.855732060183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45984.855732060183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45984.855732060183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45984.855732060183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45984.855732060183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45984.855732060183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45984.855732060183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45984.855732060183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45984.855732060183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45984.855732060183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45984.855732060183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45984.855732060183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45984.855732060183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45984.855732060183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45984.855732060183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45984.855732060183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45984.855732060183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45984.855732060183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45984.855732060183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45984.855732060183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45984.855732060183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45984.855732060183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45984.855732060183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45984.855732060183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45984.855732060183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45984.855732060183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45984.855732060183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45984.855732060183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45984.855732060183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45984.855732060183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45984.855732060183</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281.37501446758688</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0.36261851852032123</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29335</v>
      </c>
      <c r="E4" s="94" t="s">
        <v>39021</v>
      </c>
      <c r="F4" s="95">
        <v>45984.81517361111</v>
      </c>
      <c r="G4" s="96">
        <f t="shared" ref="G4:G39" ca="1" si="0">IFERROR(NOW()-F4,"")</f>
        <v>4.0558333334047347E-2</v>
      </c>
      <c r="H4" s="95">
        <v>45984.804062499999</v>
      </c>
      <c r="I4" s="113" t="str">
        <f>IFERROR(VLOOKUP(D4,DB!A:F,6,0),"")</f>
        <v>SCECO</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45984.855731944444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45984.855731944444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45984.855732060183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45984.855732060183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45984.855732060183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45984.855732060183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45984.855732060183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45984.855732060183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45984.855732060183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45984.855732060183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45984.855732060183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45984.855732060183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45984.855732060183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45984.855732060183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45984.855732060183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45984.855732060183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45984.855732060183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45984.855732060183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45984.855732060183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45984.855732060183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45984.855732060183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45984.855732060183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45984.855732060183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45984.855732060183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45984.855732060183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45984.855732060183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45984.855732060183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45984.855732060183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45984.855732060183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45984.855732060183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45984.855732060183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45984.855732060183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45984.855732060183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45984.855732060183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45984.855732060183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45984.855732060183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45984.855732060183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45984.855732060183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45984.855732060183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45984.855732060183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45984.855732060183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45984.855732060183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45984.855732060183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45984.855732060183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45984.855732060183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45984.855732060183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45984.855732060183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45984.855732060183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45984.855732060183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45984.855732060183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45984.855732060183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45984.855732060183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45984.855732060183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45984.855732060183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45984.855732060183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45984.855732060183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45984.855732060183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45984.855732060183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45984.855732060183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45984.855732060183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45984.855732060183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45984.855732060183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45984.855732060183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45984.855732060183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45984.855732060183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45984.855732060183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45984.855732060183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45984.855732060183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45984.855732060183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45984.855732060183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45984.855732060183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45984.855732060183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45984.855732060183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45984.855732060183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45984.855732060183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45984.855732060183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45984.855732060183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45984.855732060183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45984.855732060183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45984.855732060183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45984.855732060183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45984.855732060183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45984.855732060183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45984.855732060183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45984.855732060183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45984.855732060183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45984.855732060183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45984.855732060183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45984.855732060183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45984.855732060183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45984.855732060183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45984.855732060183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45984.855732060183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45984.855732060183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45984.855732060183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45984.855732060183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45984.855732060183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45984.855732060183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45984.855732060183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45984.855732060183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45984.855732060183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45984.855732060183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45984.855732060183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45984.855732060183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45984.855732060183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45984.855732060183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45984.855732060183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45984.855732060183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45984.855732060183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45984.855732060183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45984.855732060183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45984.855732060183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45984.855732060183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45984.855732060183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45984.855732060183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45984.855732060183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45984.855732060183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45984.855732060183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45984.855732060183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45984.855732060183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45984.855732060183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45984.855732060183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45984.855732060183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45984.855732060183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45984.855732060183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45984.855732060183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45984.855732060183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45984.855732060183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45984.855732060183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45984.855732060183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45984.855732060183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45984.855732060183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45984.855732060183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45984.855732060183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45984.855732060183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45984.855732060183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45984.855732060183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45984.855732060183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45984.855732060183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45984.855732060183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45984.855732060183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45984.855732060183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45984.855732060183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45984.855732060183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45984.855732060183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45984.855732060183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45984.855732060183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45984.855732060183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45984.855732060183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45984.855732060183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45984.855732060183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45984.855732060183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45984.855732060183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45984.855732060183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45984.855732060183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45984.855732060183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45984.855732060183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45984.855732060183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45984.855732060183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45984.855732060183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45984.855732060183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45984.855732060183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45984.855732060183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45984.855732060183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45984.855732060183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45984.855732060183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45984.855732060183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45984.855732060183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45984.855732060183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45984.855732060183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45984.855732060183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45984.855732060183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45984.855732060183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45984.855732060183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45984.855732060183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45984.855732060183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45984.855732060183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45984.855732060183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45984.855732060183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45984.855732060183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45984.855732060183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45984.855732060183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45984.855732060183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45984.855732060183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45984.855732060183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45984.855732060183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45984.855732060183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45984.855732060183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45984.855732060183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45984.855732060183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45984.855732060183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45984.855732060183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45984.855732060183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45984.855732060183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45984.855732060183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45984.855732060183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45984.855732060183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45984.855732060183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45984.855732060183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45984.855732060183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45984.855732060183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45984.855732060183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45984.855732060183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45984.855732060183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45984.855732060183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45984.855732060183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45984.855732060183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45984.855732060183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45984.855732060183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45984.855732060183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45984.855732060183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45984.855732060183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45984.855732060183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45984.855732060183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45984.855732060183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45984.855732060183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45984.855732060183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45984.855732060183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45984.855732060183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45984.855732060183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45984.855732060183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45984.855732060183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45984.855732060183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45984.855732060183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45984.855732060183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45984.855732060183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45984.855732060183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45984.855732060183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45984.855732060183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45984.855732060183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45984.855732060183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45984.855732060183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45984.855732060183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45984.855732060183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45984.855732060183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45984.855732060183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45984.855732060183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45984.855732060183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45984.855732060183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45984.855732060183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45984.855732060183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45984.855732060183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45984.855732060183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45984.855732060183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45984.855732060183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45984.855732060183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45984.855732060183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45984.855732060183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45984.855732060183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45984.855732060183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45984.855732060183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45984.855732060183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45984.855732060183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45984.855732060183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45984.855732060183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45984.855732060183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45984.855732060183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45984.855732060183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45984.855732060183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45984.855732060183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45984.855732060183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45984.855732060183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45984.855732060183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45984.855732060183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45984.855732060183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45984.855732060183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45984.855732060183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45984.855732060183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45984.855732060183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45984.855732060183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45984.855732060183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45984.855732060183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45984.855732060183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45984.855732060183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45984.855732060183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45984.855732060183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45984.855732060183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45984.855732060183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45984.855732060183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45984.855732060183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45984.855732060183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45984.855732060183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45984.855732060183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45984.855732060183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45984.855732060183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45984.855732060183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45984.855732060183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45984.855732060183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45984.855732060183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45984.855732060183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45984.855732060183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45984.855732060183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45984.855732060183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45984.855732060183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45984.855732060183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45984.855732060183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45984.855732060183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45984.855732060183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45984.855732060183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45984.855732060183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45984.855732060183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45984.855732060183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45984.855732060183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45984.855732060183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45984.855732060183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45984.855732060183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45984.855732060183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45984.855732060183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45984.855732060183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45984.855732060183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45984.855732060183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45984.855732060183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45984.855732060183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45984.855732060183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45984.855732060183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45984.855732060183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45984.855732060183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45984.855732060183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45984.855732060183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45984.855732060183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45984.855732060183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45984.855732060183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45984.855732060183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45984.855732060183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45984.855732060183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45984.855732060183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45984.855732060183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45984.855732060183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45984.855732060183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45984.855732060183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45984.855732060183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45984.855732060183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45984.855732060183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45984.855732060183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45984.855732060183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45984.855732060183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45984.855732060183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45984.855732060183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45984.855732060183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45984.855732060183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45984.855732060183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45984.855732060183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45984.855732060183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45984.855732060183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45984.855732060183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45984.855732060183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45984.855732060183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45984.855732060183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45984.855732060183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45984.855732060183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45984.855732060183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45984.855732060183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45984.855732060183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45984.855732060183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45984.855732060183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45984.855732060183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45984.855732060183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45984.855732060183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45984.855732060183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45984.855732060183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45984.855732060183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45984.855732060183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45984.855732060183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45984.855732060183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45984.855732060183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45984.855732060183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45984.855732060183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45984.855732060183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45984.855732060183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45984.855732060183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45984.855732060183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45984.855732060183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45984.855732060183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45984.855732060183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45984.855732060183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45984.855732060183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45984.855732060183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45984.855732060183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45984.855732060183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45984.855732060183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45984.855732060183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45984.855732060183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45984.855732060183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45984.855732060183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45984.855732060183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45984.855732060183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45984.855732060183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45984.855732060183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45984.855732060183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45984.855732060183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45984.855732060183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45984.855732060183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45984.855732060183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45984.855732060183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45984.855732060183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45984.855732060183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45984.855732060183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45984.855732060183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45984.855732060183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45984.855732060183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45984.855732060183</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93.023671874994761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58.666854745366436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36.194620949070668</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3.4824333333308459</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45984.855731944444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45984.855731944444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45984.855731944444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45984.855731944444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45984.855731944444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45984.855731944444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45984.855731944444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45984.855731944444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45984.855731944444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45984.855731944444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45984.855731944444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45984.855731944444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45984.855731944444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45984.855731944444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45984.855731944444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45984.855731944444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45984.855731944444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45984.855731944444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45984.855731944444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45984.855731944444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45984.855731944444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45984.855731944444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45984.855731944444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45984.855731944444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45984.855731944444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45984.855731944444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45984.855731944444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45984.855731944444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45984.855731944444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45984.855731944444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45984.855731944444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45984.855731944444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45984.855731944444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45984.855731944444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45984.855731944444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45984.855731944444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45984.855731944444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45984.855731944444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45984.855731944444</v>
      </c>
      <c r="H44" s="109"/>
      <c r="I44" s="109" t="str">
        <f>IFERROR(VLOOKUP(D44,DB!A:F,6,0),"")</f>
        <v/>
      </c>
      <c r="J44" s="109" t="str">
        <f>IFERROR(VLOOKUP(D44,DB!A:G,7,0),"")</f>
        <v/>
      </c>
      <c r="K44" s="109"/>
      <c r="L44" s="109" t="str">
        <f>IFERROR(VLOOKUP(D44,DB!A:I,9,0),"")</f>
        <v/>
      </c>
    </row>
    <row r="45" spans="1:12">
      <c r="A45" s="125"/>
      <c r="B45" s="125" t="str">
        <f>IFERROR(VLOOKUP(D45,DB!A:K,11,0),"")</f>
        <v/>
      </c>
      <c r="C45" s="125"/>
      <c r="D45" s="125"/>
      <c r="E45" s="125"/>
      <c r="F45" s="126"/>
      <c r="G45" s="111">
        <f ca="1">IFERROR(NOW()-F45,"")</f>
        <v>45984.855731944444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45984.855731944444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45984.855731944444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45984.855731944444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45984.855731944444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45984.855731944444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45984.855731944444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45984.855731944444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45984.855731944444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45984.855731944444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45984.855731944444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45984.855731944444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45984.855731944444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45984.855731944444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45984.855731944444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45984.855731944444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45984.855731944444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45984.855731944444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45984.855731944444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45984.855731944444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45984.855731944444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45984.855731944444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45984.855731944444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45984.855731944444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45984.855731944444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45984.855731944444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45984.855731944444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45984.855731944444</v>
      </c>
      <c r="H72" s="126"/>
      <c r="I72" s="125" t="str">
        <f>IFERROR(VLOOKUP(D72,DB!A:F,6,0),"")</f>
        <v/>
      </c>
      <c r="J72" s="125" t="str">
        <f>IFERROR(VLOOKUP(D72,DB!A:G,7,0),"")</f>
        <v/>
      </c>
      <c r="K72" s="125"/>
      <c r="L72" s="125" t="str">
        <f>IFERROR(VLOOKUP(D72,DB!A:I,9,0),"")</f>
        <v/>
      </c>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45984.855731944444</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45984.855731944444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45984.855731944444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45984.855731944444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45984.855731944444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45984.855731944444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45984.855731944444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45984.855731944444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45984.855731944444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45984.855731944444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45984.855731944444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45984.855731944444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45984.855731944444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45984.855731944444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45984.855731944444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45984.855731944444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45984.855731944444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45984.855731944444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45984.855731944444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45984.855731944444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45984.855731944444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45984.855731944444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45984.855731944444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45984.855731944444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45984.855731944444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45984.855731944444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45984.855731944444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45984.855731944444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45984.855731944444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45984.855731944444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45984.855731944444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45984.855731944444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45984.855731944444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45984.855731944444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45984.855731944444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45984.855731944444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45984.855731944444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45984.855731944444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45984.855731944444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45984.855731944444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45984.855731944444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45984.855731944444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45984.855731944444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45984.855731944444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