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71" documentId="13_ncr:1_{F6CB121F-512D-4AA6-A0C1-0FB36C537598}" xr6:coauthVersionLast="47" xr6:coauthVersionMax="47" xr10:uidLastSave="{12611A55-3E2D-42DB-968B-8108D5F56406}"/>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<sst xmlns="http://schemas.openxmlformats.org/spreadsheetml/2006/main" count="179017" uniqueCount="39101">
  <si>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</si>
  <si>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</si>
  <si>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</si>
  <si>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</si>
  <si>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</si>
  <si>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</si>
  <si>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</si>
  <si>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</si>
  <si>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</si>
  <si>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</si>
  <si>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</si>
  <si>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</si>
  <si>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</si>
  <si>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</si>
  <si>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</si>
  <si>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</si>
  <si>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</si>
  <si>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</si>
  <si>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</si>
  <si>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</si>
  <si>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</si>
  <si>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</si>
  <si>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</si>
  <si>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</si>
  <si>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</si>
  <si>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</si>
  <si>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</si>
  <si>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</si>
  <si>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</si>
  <si>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</si>
  <si>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</si>
  <si>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</si>
  <si>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</si>
  <si>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</si>
  <si>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</si>
  <si>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</si>
  <si>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</si>
  <si>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</si>
  <si>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</si>
  <si>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</si>
  <si>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</si>
  <si>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</si>
  <si>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</si>
  <si>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</si>
  <si>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</si>
  <si>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</si>
  <si>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</si>
  <si>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</si>
  <si>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</si>
  <si>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</si>
  <si>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</si>
  <si>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</si>
  <si>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</si>
  <si>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</si>
  <si>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</si>
  <si>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</si>
  <si>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</si>
  <si>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</si>
  <si>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</si>
  <si>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</si>
  <si>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</si>
  <si>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</si>
  <si>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</si>
  <si>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</si>
  <si>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</si>
  <si>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</si>
  <si>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</si>
  <si>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</si>
  <si>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</si>
  <si>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</si>
  <si>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</si>
  <si>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</si>
  <si>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</si>
  <si>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</si>
  <si>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</si>
  <si>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</si>
  <si>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</si>
  <si>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</si>
  <si>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</si>
  <si>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</si>
  <si>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</si>
  <si>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</si>
  <si>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</si>
  <si>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</si>
  <si>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</si>
  <si>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</si>
  <si>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</si>
  <si>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</si>
  <si>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</si>
  <si>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</si>
  <si>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</si>
  <si>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</si>
  <si>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</si>
  <si>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</si>
  <si>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</si>
  <si>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</si>
  <si>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</si>
  <si>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</si>
  <si>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</si>
  <si>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</si>
  <si>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</si>
  <si>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</si>
  <si>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</si>
  <si>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</si>
  <si>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</si>
  <si>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</si>
  <si>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</si>
  <si>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</si>
  <si>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</si>
  <si>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</si>
  <si>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</si>
  <si>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</si>
  <si>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</si>
  <si>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</si>
  <si>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</si>
  <si>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</si>
  <si>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</si>
  <si>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</si>
  <si>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</si>
  <si>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</si>
  <si>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</si>
  <si>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</si>
  <si>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</si>
  <si>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</si>
  <si>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</si>
  <si>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</si>
  <si>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</si>
  <si>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</si>
  <si>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</si>
  <si>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</si>
  <si>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</si>
  <si>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</si>
  <si>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</si>
  <si>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</si>
  <si>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</si>
  <si>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</si>
  <si>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</si>
  <si>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</si>
  <si>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</si>
  <si>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</si>
  <si>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</si>
  <si>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</si>
  <si>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</si>
  <si>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</si>
  <si>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</si>
  <si>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</si>
  <si>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</si>
  <si>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</si>
  <si>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</si>
  <si>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</si>
  <si>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</si>
  <si>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</si>
  <si>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</si>
  <si>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</si>
  <si>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</si>
  <si>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</si>
  <si>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</si>
  <si>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</si>
  <si>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</si>
  <si>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</si>
  <si>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</si>
  <si>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</si>
  <si>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</si>
  <si>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</si>
  <si>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</si>
  <si>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</si>
  <si>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</si>
  <si>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</si>
  <si>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</si>
  <si>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</si>
  <si>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</si>
  <si>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</si>
  <si>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</si>
  <si>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</si>
  <si>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</si>
  <si>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</si>
  <si>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</si>
  <si>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</si>
  <si>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</si>
  <si>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</si>
  <si>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</si>
  <si>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</si>
  <si>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</si>
  <si>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</si>
  <si>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</si>
  <si>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</si>
  <si>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</si>
  <si>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</si>
  <si>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</si>
  <si>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</si>
  <si>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</si>
  <si>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</si>
  <si>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</si>
  <si>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</si>
  <si>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</si>
  <si>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</si>
  <si>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</si>
  <si>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</si>
  <si>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</si>
  <si>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</si>
  <si>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</si>
  <si>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</si>
  <si>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</si>
  <si>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</si>
  <si>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</si>
  <si>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</si>
  <si>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</si>
  <si>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</si>
  <si>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</si>
  <si>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</si>
  <si>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</si>
  <si>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</si>
  <si>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</si>
  <si>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</si>
  <si>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</si>
  <si>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</si>
  <si>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</si>
  <si>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</si>
  <si>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</si>
  <si>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</si>
  <si>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</si>
  <si>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</si>
  <si>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</si>
  <si>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</si>
  <si>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</si>
  <si>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</si>
  <si>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</si>
  <si>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</si>
  <si>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</si>
  <si>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</si>
  <si>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</si>
  <si>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</si>
  <si>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</si>
  <si>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</si>
  <si>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</si>
  <si>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</si>
  <si>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</si>
  <si>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</si>
  <si>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</si>
  <si>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</si>
  <si>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</si>
  <si>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</si>
  <si>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</si>
  <si>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</si>
  <si>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</si>
  <si>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</si>
  <si>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</si>
  <si>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</si>
  <si>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</si>
  <si>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</si>
  <si>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</si>
  <si>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</si>
  <si>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</si>
  <si>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</si>
  <si>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</si>
  <si>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</si>
  <si>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</si>
  <si>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</si>
  <si>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</si>
  <si>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</si>
  <si>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</si>
  <si>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</si>
  <si>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</si>
  <si>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</si>
  <si>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</si>
  <si>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</si>
  <si>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</si>
  <si>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</si>
  <si>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</si>
  <si>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</si>
  <si>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</si>
  <si>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</si>
  <si>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</si>
  <si>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</si>
  <si>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</si>
  <si>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</si>
  <si>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</si>
  <si>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</si>
  <si>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</si>
  <si>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</si>
  <si>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</si>
  <si>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</si>
  <si>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</si>
  <si>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</si>
  <si>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</si>
  <si>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</si>
  <si>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</si>
  <si>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</si>
  <si>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</si>
  <si>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</si>
  <si>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</si>
  <si>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</si>
  <si>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</si>
  <si>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</si>
  <si>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</si>
  <si>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</si>
  <si>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</si>
  <si>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</si>
  <si>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</si>
  <si>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</si>
  <si>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</si>
  <si>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</si>
  <si>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</si>
  <si>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</si>
  <si>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</si>
  <si>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</si>
  <si>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</si>
  <si>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</si>
  <si>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</si>
  <si>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</si>
  <si>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</si>
  <si>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</si>
  <si>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</si>
  <si>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</si>
  <si>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</si>
  <si>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</si>
  <si>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</si>
  <si>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</si>
  <si>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</si>
  <si>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</si>
  <si>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</si>
  <si>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</si>
  <si>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</si>
  <si>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</si>
  <si>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</si>
  <si>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</si>
  <si>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</si>
  <si>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</si>
  <si>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</si>
  <si>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</si>
  <si>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</si>
  <si>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</si>
  <si>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</si>
  <si>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</si>
  <si>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</si>
  <si>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</si>
  <si>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</si>
  <si>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</si>
  <si>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</si>
  <si>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</si>
  <si>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</si>
  <si>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</si>
  <si>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</si>
  <si>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</si>
  <si>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</si>
  <si>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</si>
  <si>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</si>
  <si>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</si>
  <si>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</si>
  <si>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</si>
  <si>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</si>
  <si>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</si>
  <si>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</si>
  <si>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</si>
  <si>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</si>
  <si>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</si>
  <si>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</si>
  <si>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</si>
  <si>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</si>
  <si>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</si>
  <si>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</si>
  <si>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</si>
  <si>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</si>
  <si>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</si>
  <si>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</si>
  <si>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</si>
  <si>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</si>
  <si>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</si>
  <si>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</si>
  <si>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</si>
  <si>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</si>
  <si>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</si>
  <si>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</si>
  <si>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</si>
  <si>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</si>
  <si>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</si>
  <si>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</si>
  <si>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</si>
  <si>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</si>
  <si>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</si>
  <si>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</si>
  <si>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</si>
  <si>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</si>
  <si>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</si>
  <si>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</si>
  <si>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</si>
  <si>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</si>
  <si>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</si>
  <si>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</si>
  <si>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</si>
  <si>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</si>
  <si>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</si>
  <si>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</si>
  <si>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</si>
  <si>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</si>
  <si>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</si>
  <si>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</si>
  <si>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</si>
  <si>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</si>
  <si>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</si>
  <si>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</si>
  <si>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</si>
  <si>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</si>
  <si>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</si>
  <si>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</si>
  <si>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</si>
  <si>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</si>
  <si>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</si>
  <si>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</si>
  <si>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</si>
  <si>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</si>
  <si>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</si>
  <si>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</si>
  <si>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</si>
  <si>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</si>
  <si>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</si>
  <si>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</si>
  <si>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</si>
  <si>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</si>
  <si>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</si>
  <si>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</si>
  <si>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</si>
  <si>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</si>
  <si>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</si>
  <si>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</si>
  <si>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</si>
  <si>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</si>
  <si>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</si>
  <si>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</si>
  <si>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</si>
  <si>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</si>
  <si>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</si>
  <si>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</si>
  <si>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</si>
  <si>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</si>
  <si>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</si>
  <si>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</si>
  <si>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</si>
  <si>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</si>
  <si>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</si>
  <si>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</si>
  <si>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</si>
  <si>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</si>
  <si>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</si>
  <si>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</si>
  <si>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</si>
  <si>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</si>
  <si>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</si>
  <si>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</si>
  <si>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</si>
  <si>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</si>
  <si>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</si>
  <si>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</si>
  <si>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</si>
  <si>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</si>
  <si>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</si>
  <si>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</si>
  <si>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</si>
  <si>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</si>
  <si>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</si>
  <si>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</si>
  <si>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</si>
  <si>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</si>
  <si>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</si>
  <si>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</si>
  <si>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</si>
  <si>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</si>
  <si>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</si>
  <si>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</si>
  <si>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</si>
  <si>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</si>
  <si>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</si>
  <si>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</si>
  <si>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</si>
  <si>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</si>
  <si>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</si>
  <si>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</si>
  <si>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</si>
  <si>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</si>
  <si>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</si>
  <si>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</si>
  <si>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</si>
  <si>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</si>
  <si>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</si>
  <si>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</si>
  <si>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</si>
  <si>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</si>
  <si>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</si>
  <si>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</si>
  <si>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</si>
  <si>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</si>
  <si>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</si>
  <si>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</si>
  <si>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</si>
  <si>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</si>
  <si>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</si>
  <si>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</si>
  <si>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</si>
  <si>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</si>
  <si>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</si>
  <si>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</si>
  <si>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</si>
  <si>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</si>
  <si>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</si>
  <si>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</si>
  <si>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</si>
  <si>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</si>
  <si>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</si>
  <si>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</si>
  <si>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</si>
  <si>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</si>
  <si>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</si>
  <si>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</si>
  <si>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</si>
  <si>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</si>
  <si>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</si>
  <si>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</si>
  <si>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</si>
  <si>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</si>
  <si>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</si>
  <si>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</si>
  <si>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</si>
  <si>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</si>
  <si>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</si>
  <si>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</si>
  <si>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</si>
  <si>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</si>
  <si>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</si>
  <si>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</si>
  <si>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</si>
  <si>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</si>
  <si>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</si>
  <si>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</si>
  <si>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</si>
  <si>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</si>
  <si>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</si>
  <si>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</si>
  <si>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</si>
  <si>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</si>
  <si>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</si>
  <si>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</si>
  <si>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</si>
  <si>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</si>
  <si>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</si>
  <si>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</si>
  <si>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</si>
  <si>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</si>
  <si>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</si>
  <si>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</si>
  <si>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</si>
  <si>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</si>
  <si>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</si>
  <si>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</si>
  <si>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</si>
  <si>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</si>
  <si>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</si>
  <si>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</si>
  <si>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</si>
  <si>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</si>
  <si>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</si>
  <si>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</si>
  <si>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</si>
  <si>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</si>
  <si>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</si>
  <si>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</si>
  <si>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</si>
  <si>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</si>
  <si>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</si>
  <si>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</si>
  <si>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</si>
  <si>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</si>
  <si>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</si>
  <si>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</si>
  <si>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</si>
  <si>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</si>
  <si>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</si>
  <si>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</si>
  <si>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</si>
  <si>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</si>
  <si>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</si>
  <si>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</si>
  <si>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</si>
  <si>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</si>
  <si>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</si>
  <si>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</si>
  <si>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</si>
  <si>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</si>
  <si>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</si>
  <si>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</si>
  <si>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</si>
  <si>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</si>
  <si>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</si>
  <si>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</si>
  <si>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</si>
  <si>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</si>
  <si>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</si>
  <si>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</si>
  <si>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</si>
  <si>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</si>
  <si>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</si>
  <si>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</si>
  <si>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</si>
  <si>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</si>
  <si>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</si>
  <si>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</si>
  <si>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</si>
  <si>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</si>
  <si>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</si>
  <si>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</si>
  <si>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</si>
  <si>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</si>
  <si>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</si>
  <si>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</si>
  <si>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</si>
  <si>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</si>
  <si>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</si>
  <si>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</si>
  <si>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</si>
  <si>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</si>
  <si>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</si>
  <si>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</si>
  <si>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</si>
  <si>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</si>
  <si>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</si>
  <si>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</si>
  <si>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</si>
  <si>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</si>
  <si>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</si>
  <si>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</si>
  <si>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</si>
  <si>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</si>
  <si>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</si>
  <si>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</si>
  <si>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</si>
  <si>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</si>
  <si>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</si>
  <si>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</si>
  <si>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</si>
  <si>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</si>
  <si>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</si>
  <si>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</si>
  <si>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</si>
  <si>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</si>
  <si>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</si>
  <si>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</si>
  <si>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</si>
  <si>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</si>
  <si>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</si>
  <si>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</si>
  <si>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</si>
  <si>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</si>
  <si>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</si>
  <si>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</si>
  <si>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</si>
  <si>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</si>
  <si>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</si>
  <si>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</si>
  <si>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</si>
  <si>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</si>
  <si>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</si>
  <si>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</si>
  <si>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</si>
  <si>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</si>
  <si>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</si>
  <si>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</si>
  <si>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</si>
  <si>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</si>
  <si>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</si>
  <si>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</si>
  <si>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</si>
  <si>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</si>
  <si>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</si>
  <si>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</si>
  <si>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</si>
  <si>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</si>
  <si>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</si>
  <si>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</si>
  <si>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</si>
  <si>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</si>
  <si>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</si>
  <si>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</si>
  <si>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</si>
  <si>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</si>
  <si>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</si>
  <si>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</si>
  <si>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</si>
  <si>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</si>
  <si>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</si>
  <si>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</si>
  <si>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</si>
  <si>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</si>
  <si>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</si>
  <si>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</si>
  <si>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</si>
  <si>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</si>
  <si>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</si>
  <si>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</si>
  <si>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</si>
  <si>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</si>
  <si>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</si>
  <si>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</si>
  <si>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</si>
  <si>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</si>
  <si>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</si>
  <si>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</si>
  <si>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</si>
  <si>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</si>
  <si>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</si>
  <si>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</si>
  <si>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</si>
  <si>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</si>
  <si>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</si>
  <si>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</si>
  <si>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</si>
  <si>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</si>
  <si>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</si>
  <si>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</si>
  <si>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</si>
  <si>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</si>
  <si>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</si>
  <si>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</si>
  <si>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</si>
  <si>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</si>
  <si>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</si>
  <si>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</si>
  <si>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</si>
  <si>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</si>
  <si>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</si>
  <si>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</si>
  <si>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</si>
  <si>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</si>
  <si>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</si>
  <si>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</si>
  <si>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</si>
  <si>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</si>
  <si>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</si>
  <si>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</si>
  <si>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</si>
  <si>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</si>
  <si>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</si>
  <si>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</si>
  <si>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</si>
  <si>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</si>
  <si>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</si>
  <si>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</si>
  <si>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</si>
  <si>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</si>
  <si>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</si>
  <si>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</si>
  <si>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</si>
  <si>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</si>
  <si>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</si>
  <si>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</si>
  <si>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</si>
  <si>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</si>
  <si>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</si>
  <si>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</si>
  <si>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</si>
  <si>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</si>
  <si>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</si>
  <si>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</si>
  <si>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</si>
  <si>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</si>
  <si>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</si>
  <si>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</si>
  <si>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</si>
  <si>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</si>
  <si>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</si>
  <si>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</si>
  <si>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</si>
  <si>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</si>
  <si>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</si>
  <si>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</si>
  <si>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</si>
  <si>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</si>
  <si>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</si>
  <si>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</si>
  <si>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</si>
  <si>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</si>
  <si>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</si>
  <si>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</si>
  <si>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</si>
  <si>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</si>
  <si>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</si>
  <si>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</si>
  <si>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</si>
  <si>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</si>
  <si>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</si>
  <si>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</si>
  <si>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</si>
  <si>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</si>
  <si>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</si>
  <si>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</si>
  <si>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</si>
  <si>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</si>
  <si>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</si>
  <si>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</si>
  <si>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</si>
  <si>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</si>
  <si>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</si>
  <si>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</si>
  <si>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</si>
  <si>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</si>
  <si>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</si>
  <si>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</si>
  <si>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</si>
  <si>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</si>
  <si>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</si>
  <si>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</si>
  <si>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</si>
  <si>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</si>
  <si>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</si>
  <si>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</si>
  <si>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</si>
  <si>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</si>
  <si>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</si>
  <si>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</si>
  <si>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</si>
  <si>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</si>
  <si>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</si>
  <si>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</si>
  <si>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</si>
  <si>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</si>
  <si>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</si>
  <si>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</si>
  <si>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</si>
  <si>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</si>
  <si>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</si>
  <si>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</si>
  <si>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</si>
  <si>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</si>
  <si>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</si>
  <si>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</si>
  <si>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</si>
  <si>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</si>
  <si>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</si>
  <si>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</si>
  <si>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</si>
  <si>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</si>
  <si>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</si>
  <si>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</si>
  <si>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</si>
  <si>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</si>
  <si>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</si>
  <si>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</si>
  <si>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</si>
  <si>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</si>
  <si>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</si>
  <si>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</si>
  <si>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</si>
  <si>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</si>
  <si>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</si>
  <si>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</si>
  <si>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</si>
  <si>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</si>
  <si>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</si>
  <si>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</si>
  <si>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</si>
  <si>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</si>
  <si>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</si>
  <si>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</si>
  <si>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</si>
  <si>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</si>
  <si>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</si>
  <si>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</si>
  <si>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</si>
  <si>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</si>
  <si>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</si>
  <si>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</si>
  <si>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</si>
  <si>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</si>
  <si>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</si>
  <si>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</si>
  <si>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</si>
  <si>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</si>
  <si>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</si>
  <si>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</si>
  <si>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</si>
  <si>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</si>
  <si>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</si>
  <si>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</si>
  <si>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</si>
  <si>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</si>
  <si>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</si>
  <si>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</si>
  <si>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</si>
  <si>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</si>
  <si>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</si>
  <si>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</si>
  <si>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</si>
  <si>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</si>
  <si>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</si>
  <si>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</si>
  <si>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</si>
  <si>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</si>
  <si>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</si>
  <si>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</si>
  <si>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</si>
  <si>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</si>
  <si>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</si>
  <si>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</si>
  <si>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</si>
  <si>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</si>
  <si>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</si>
  <si>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</si>
  <si>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</si>
  <si>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</si>
  <si>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</si>
  <si>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</si>
  <si>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</si>
  <si>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</si>
  <si>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</si>
  <si>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</si>
  <si>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</si>
  <si>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</si>
  <si>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</si>
  <si>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</si>
  <si>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</si>
  <si>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</si>
  <si>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</si>
  <si>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</si>
  <si>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</si>
  <si>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</si>
  <si>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</si>
  <si>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</si>
  <si>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</si>
  <si>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</si>
  <si>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</si>
  <si>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</si>
  <si>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</si>
  <si>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</si>
  <si>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</si>
  <si>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</si>
  <si>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</si>
  <si>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</si>
  <si>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</si>
  <si>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</si>
  <si>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</si>
  <si>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</si>
  <si>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</si>
  <si>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</si>
  <si>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</si>
  <si>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</si>
  <si>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</si>
  <si>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</si>
  <si>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</si>
  <si>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</si>
  <si>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</si>
  <si>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</si>
  <si>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</si>
  <si>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</si>
  <si>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</si>
  <si>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</si>
  <si>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</si>
  <si>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</si>
  <si>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</si>
  <si>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</si>
  <si>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</si>
  <si>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</si>
  <si>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</si>
  <si>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</si>
  <si>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</si>
  <si>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</si>
  <si>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</si>
  <si>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</si>
  <si>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</si>
  <si>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</si>
  <si>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</si>
  <si>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</si>
  <si>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</si>
  <si>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</si>
  <si>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</si>
  <si>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</si>
  <si>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</si>
  <si>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</si>
  <si>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</si>
  <si>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</si>
  <si>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</si>
  <si>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</si>
  <si>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</si>
  <si>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</si>
  <si>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</si>
  <si>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</si>
  <si>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</si>
  <si>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</si>
  <si>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</si>
  <si>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</si>
  <si>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</si>
  <si>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</si>
  <si>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</si>
  <si>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</si>
  <si>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</si>
  <si>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</si>
  <si>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</si>
  <si>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</si>
  <si>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</si>
  <si>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</si>
  <si>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</si>
  <si>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</si>
  <si>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</si>
  <si>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</si>
  <si>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</si>
  <si>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</si>
  <si>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</si>
  <si>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</si>
  <si>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</si>
  <si>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</si>
  <si>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</si>
  <si>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</si>
  <si>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</si>
  <si>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</si>
  <si>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</si>
  <si>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</si>
  <si>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</si>
  <si>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</si>
  <si>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</si>
  <si>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</si>
  <si>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</si>
  <si>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</si>
  <si>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</si>
  <si>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</si>
  <si>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</si>
  <si>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</si>
  <si>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</si>
  <si>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</si>
  <si>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</si>
  <si>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</si>
  <si>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</si>
  <si>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</si>
  <si>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</si>
  <si>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</si>
  <si>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</si>
  <si>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</si>
  <si>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</si>
  <si>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</si>
  <si>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</si>
  <si>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</si>
  <si>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</si>
  <si>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</si>
  <si>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</si>
  <si>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</si>
  <si>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</si>
  <si>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</si>
  <si>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</si>
  <si>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</si>
  <si>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</si>
  <si>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</si>
  <si>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</si>
  <si>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</si>
  <si>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</si>
  <si>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</si>
  <si>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</si>
  <si>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</si>
  <si>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</si>
  <si>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</si>
  <si>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</si>
  <si>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</si>
  <si>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</si>
  <si>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</si>
  <si>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</si>
  <si>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</si>
  <si>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</si>
  <si>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</si>
  <si>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</si>
  <si>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</si>
  <si>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</si>
  <si>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</si>
  <si>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</si>
  <si>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</si>
  <si>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</si>
  <si>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</si>
  <si>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</si>
  <si>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</si>
  <si>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</si>
  <si>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</si>
  <si>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</si>
  <si>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</si>
  <si>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</si>
  <si>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</si>
  <si>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</si>
  <si>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</si>
  <si>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</si>
  <si>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</si>
  <si>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</si>
  <si>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</si>
  <si>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</si>
  <si>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</si>
  <si>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</si>
  <si>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</si>
  <si>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</si>
  <si>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</si>
  <si>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</si>
  <si>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</si>
  <si>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</si>
  <si>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</si>
  <si>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</si>
  <si>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</si>
  <si>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</si>
  <si>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</si>
  <si>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</si>
  <si>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</si>
  <si>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</si>
  <si>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</si>
  <si>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</si>
  <si>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</si>
  <si>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</si>
  <si>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</si>
  <si>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</si>
  <si>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</si>
  <si>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</si>
  <si>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</si>
  <si>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</si>
  <si>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</si>
  <si>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</si>
  <si>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</si>
  <si>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</si>
  <si>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</si>
  <si>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</si>
  <si>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</si>
  <si>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</si>
  <si>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</si>
  <si>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</si>
  <si>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</si>
  <si>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</si>
  <si>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</si>
  <si>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</si>
  <si>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</si>
  <si>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</si>
  <si>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</si>
  <si>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</si>
  <si>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</si>
  <si>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</si>
  <si>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</si>
  <si>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</si>
  <si>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</si>
  <si>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</si>
  <si>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</si>
  <si>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</si>
  <si>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</si>
  <si>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</si>
  <si>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</si>
  <si>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</si>
  <si>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</si>
  <si>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</si>
  <si>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</si>
  <si>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</si>
  <si>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</si>
  <si>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</si>
  <si>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</si>
  <si>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</si>
  <si>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</si>
  <si>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</si>
  <si>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</si>
  <si>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</si>
  <si>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</si>
  <si>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</si>
  <si>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</si>
  <si>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</si>
  <si>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</si>
  <si>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</si>
  <si>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</si>
  <si>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</si>
  <si>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</si>
  <si>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</si>
  <si>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</si>
  <si>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</si>
  <si>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</si>
  <si>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</si>
  <si>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</si>
  <si>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</si>
  <si>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</si>
  <si>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</si>
  <si>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</si>
  <si>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</si>
  <si>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</si>
  <si>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</si>
  <si>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</si>
  <si>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</si>
  <si>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</si>
  <si>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</si>
  <si>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</si>
  <si>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</si>
  <si>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</si>
  <si>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</si>
  <si>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</si>
  <si>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</si>
  <si>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</si>
  <si>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</si>
  <si>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</si>
  <si>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</si>
  <si>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</si>
  <si>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</si>
  <si>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</si>
  <si>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</si>
  <si>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</si>
  <si>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</si>
  <si>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</si>
  <si>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</si>
  <si>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</si>
  <si>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</si>
  <si>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</si>
  <si>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</si>
  <si>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</si>
  <si>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</si>
  <si>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</si>
  <si>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</si>
  <si>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</si>
  <si>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</si>
  <si>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</si>
  <si>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</si>
  <si>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</si>
  <si>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</si>
  <si>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</si>
  <si>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</si>
  <si>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</si>
  <si>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</si>
  <si>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</si>
  <si>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</si>
  <si>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</si>
  <si>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</si>
  <si>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</si>
  <si>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</si>
  <si>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</si>
  <si>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</si>
  <si>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</si>
  <si>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</si>
  <si>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</si>
  <si>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</si>
  <si>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</si>
  <si>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</si>
  <si>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</si>
  <si>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</si>
  <si>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</si>
  <si>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</si>
  <si>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</si>
  <si>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</si>
  <si>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</si>
  <si>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</si>
  <si>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</si>
  <si>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</si>
  <si>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</si>
  <si>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</si>
  <si>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</si>
  <si>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</si>
  <si>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</si>
  <si>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</si>
  <si>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</si>
  <si>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</si>
  <si>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</si>
  <si>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</si>
  <si>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</si>
  <si>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</si>
  <si>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</si>
  <si>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</si>
  <si>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</si>
  <si>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</si>
  <si>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</si>
  <si>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</si>
  <si>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</si>
  <si>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</si>
  <si>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</si>
  <si>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</si>
  <si>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</si>
  <si>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</si>
  <si>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</si>
  <si>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</si>
  <si>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</si>
  <si>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</si>
  <si>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</si>
  <si>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</si>
  <si>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</si>
  <si>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</si>
  <si>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</si>
  <si>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</si>
  <si>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</si>
  <si>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</si>
  <si>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</si>
  <si>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</si>
  <si>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</si>
  <si>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</si>
  <si>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</si>
  <si>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</si>
  <si>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</si>
  <si>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</si>
  <si>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</si>
  <si>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</si>
  <si>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</si>
  <si>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</si>
  <si>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</si>
  <si>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</si>
  <si>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</si>
  <si>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</si>
  <si>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</si>
  <si>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</si>
  <si>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</si>
  <si>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</si>
  <si>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</si>
  <si>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</si>
  <si>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</si>
  <si>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</si>
  <si>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</si>
  <si>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</si>
  <si>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</si>
  <si>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</si>
  <si>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</si>
  <si>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</si>
  <si>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</si>
  <si>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</si>
  <si>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</si>
  <si>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</si>
  <si>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</si>
  <si>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</si>
  <si>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</si>
  <si>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</si>
  <si>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</si>
  <si>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</si>
  <si>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</si>
  <si>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</si>
  <si>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</si>
  <si>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</si>
  <si>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</si>
  <si>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</si>
  <si>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</si>
  <si>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</si>
  <si>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</si>
  <si>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</si>
  <si>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</si>
  <si>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</si>
  <si>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</si>
  <si>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</si>
  <si>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</si>
  <si>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</si>
  <si>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</si>
  <si>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</si>
  <si>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</si>
  <si>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</si>
  <si>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</si>
  <si>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</si>
  <si>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</si>
  <si>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</si>
  <si>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</si>
  <si>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</si>
  <si>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</si>
  <si>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</si>
  <si>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</si>
  <si>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</si>
  <si>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</si>
  <si>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</si>
  <si>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</si>
  <si>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</si>
  <si>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</si>
  <si>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</si>
  <si>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</si>
  <si>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</si>
  <si>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</si>
  <si>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</si>
  <si>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</si>
  <si>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</si>
  <si>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</si>
  <si>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</si>
  <si>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</si>
  <si>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</si>
  <si>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</si>
  <si>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</si>
  <si>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</si>
  <si>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</si>
  <si>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</si>
  <si>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</si>
  <si>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</si>
  <si>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</si>
  <si>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</si>
  <si>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</si>
  <si>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</si>
  <si>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</si>
  <si>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</si>
  <si>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</si>
  <si>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</si>
  <si>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</si>
  <si>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</si>
  <si>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</si>
  <si>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</si>
  <si>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</si>
  <si>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</si>
  <si>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</si>
  <si>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</si>
  <si>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</si>
  <si>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</si>
  <si>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</si>
  <si>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</si>
  <si>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</si>
  <si>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</si>
  <si>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</si>
  <si>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</si>
  <si>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</si>
  <si>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</si>
  <si>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</si>
  <si>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</si>
  <si>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</si>
  <si>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</si>
  <si>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</si>
  <si>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</si>
  <si>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</si>
  <si>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</si>
  <si>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</si>
  <si>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</si>
  <si>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</si>
  <si>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</si>
  <si>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</si>
  <si>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</si>
  <si>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</si>
  <si>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</si>
  <si>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</si>
  <si>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</si>
  <si>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</si>
  <si>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</si>
  <si>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</si>
  <si>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</si>
  <si>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</si>
  <si>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</si>
  <si>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</si>
  <si>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</si>
  <si>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</si>
  <si>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</si>
  <si>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</si>
  <si>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</si>
  <si>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</si>
  <si>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</si>
  <si>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</si>
  <si>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</si>
  <si>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</si>
  <si>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</si>
  <si>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</si>
  <si>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</si>
  <si>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</si>
  <si>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</si>
  <si>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</si>
  <si>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</si>
  <si>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</si>
  <si>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</si>
  <si>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</si>
  <si>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</si>
  <si>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</si>
  <si>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</si>
  <si>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</si>
  <si>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</si>
  <si>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</si>
  <si>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</si>
  <si>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</si>
  <si>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</si>
  <si>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</si>
  <si>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</si>
  <si>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</si>
  <si>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</si>
  <si>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</si>
  <si>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</si>
  <si>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</si>
  <si>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</si>
  <si>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</si>
  <si>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</si>
  <si>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</si>
  <si>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</si>
  <si>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</si>
  <si>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</si>
  <si>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</si>
  <si>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</si>
  <si>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</si>
  <si>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</si>
  <si>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</si>
  <si>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</si>
  <si>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</si>
  <si>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</si>
  <si>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</si>
  <si>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</si>
  <si>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</si>
  <si>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</si>
  <si>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</si>
  <si>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</si>
  <si>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</si>
  <si>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</si>
  <si>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</si>
  <si>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</si>
  <si>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</si>
  <si>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</si>
  <si>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</si>
  <si>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</si>
  <si>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</si>
  <si>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</si>
  <si>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</si>
  <si>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</si>
  <si>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</si>
  <si>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</si>
  <si>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</si>
  <si>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</si>
  <si>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</si>
  <si>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</si>
  <si>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</si>
  <si>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</si>
  <si>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</si>
  <si>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</si>
  <si>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</si>
  <si>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</si>
  <si>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</si>
  <si>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</si>
  <si>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</si>
  <si>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</si>
  <si>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</si>
  <si>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</si>
  <si>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</si>
  <si>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</si>
  <si>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</si>
  <si>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</si>
  <si>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</si>
  <si>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</si>
  <si>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</si>
  <si>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</si>
  <si>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</si>
  <si>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</si>
  <si>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</si>
  <si>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</si>
  <si>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</si>
  <si>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</si>
  <si>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</si>
  <si>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</si>
  <si>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</si>
  <si>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</si>
  <si>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</si>
  <si>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</si>
  <si>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</si>
  <si>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</si>
  <si>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</si>
  <si>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</si>
  <si>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</si>
  <si>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</si>
  <si>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</si>
  <si>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</si>
  <si>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</si>
  <si>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</si>
  <si>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</si>
  <si>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</si>
  <si>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</si>
  <si>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</si>
  <si>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</si>
  <si>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</si>
  <si>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</si>
  <si>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</si>
  <si>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</si>
  <si>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</si>
  <si>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</si>
  <si>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</si>
  <si>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</si>
  <si>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</si>
  <si>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</si>
  <si>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</si>
  <si>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</si>
  <si>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</si>
  <si>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</si>
  <si>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</si>
  <si>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</si>
  <si>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</si>
  <si>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</si>
  <si>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</si>
  <si>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</si>
  <si>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</si>
  <si>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</si>
  <si>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</si>
  <si>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</si>
  <si>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</si>
  <si>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</si>
  <si>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</si>
  <si>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</si>
  <si>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</si>
  <si>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</si>
  <si>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</si>
  <si>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</si>
  <si>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</si>
  <si>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</si>
  <si>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</si>
  <si>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</si>
  <si>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</si>
  <si>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</si>
  <si>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</si>
  <si>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</si>
  <si>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</si>
  <si>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</si>
  <si>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</si>
  <si>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</si>
  <si>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</si>
  <si>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</si>
  <si>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</si>
  <si>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</si>
  <si>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</si>
  <si>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</si>
  <si>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</si>
  <si>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</si>
  <si>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</si>
  <si>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</si>
  <si>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</si>
  <si>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</si>
  <si>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</si>
  <si>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</si>
  <si>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</si>
  <si>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</si>
  <si>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</si>
  <si>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</si>
  <si>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</si>
  <si>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</si>
  <si>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</si>
  <si>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</si>
  <si>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</si>
  <si>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</si>
  <si>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</si>
  <si>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</si>
  <si>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</si>
  <si>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</si>
  <si>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</si>
  <si>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</si>
  <si>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</si>
  <si>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</si>
  <si>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</si>
  <si>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</si>
  <si>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</si>
  <si>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</si>
  <si>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</si>
  <si>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</si>
  <si>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</si>
  <si>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</si>
  <si>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</si>
  <si>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</si>
  <si>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</si>
  <si>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</si>
  <si>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</si>
  <si>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</si>
  <si>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</si>
  <si>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</si>
  <si>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</si>
  <si>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</si>
  <si>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</si>
  <si>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</si>
  <si>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</si>
  <si>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</si>
  <si>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</si>
  <si>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</si>
  <si>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</si>
  <si>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</si>
  <si>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</si>
  <si>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</si>
  <si>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</si>
  <si>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</si>
  <si>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</si>
  <si>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</si>
  <si>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</si>
  <si>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</si>
  <si>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</si>
  <si>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</si>
  <si>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</si>
  <si>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</si>
  <si>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</si>
  <si>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</si>
  <si>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</si>
  <si>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</si>
  <si>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</si>
  <si>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</si>
  <si>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</si>
  <si>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</si>
  <si>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</si>
  <si>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</si>
  <si>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</si>
  <si>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</si>
  <si>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</si>
  <si>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</si>
  <si>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</si>
  <si>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</si>
  <si>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</si>
  <si>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</si>
  <si>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</si>
  <si>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</si>
  <si>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</si>
  <si>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</si>
  <si>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</si>
  <si>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</si>
  <si>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</si>
  <si>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</si>
  <si>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</si>
  <si>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</si>
  <si>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</si>
  <si>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</si>
  <si>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</si>
  <si>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</si>
  <si>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</si>
  <si>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</si>
  <si>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</si>
  <si>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</si>
  <si>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</si>
  <si>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</si>
  <si>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</si>
  <si>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</si>
  <si>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</si>
  <si>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</si>
  <si>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</si>
  <si>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</si>
  <si>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</si>
  <si>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</si>
  <si>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</si>
  <si>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</si>
  <si>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</si>
  <si>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</si>
  <si>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</si>
  <si>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</si>
  <si>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</si>
  <si>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</si>
  <si>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</si>
  <si>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</si>
  <si>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</si>
  <si>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</si>
  <si>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</si>
  <si>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</si>
  <si>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</si>
  <si>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</si>
  <si>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</si>
  <si>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</si>
  <si>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</si>
  <si>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</si>
  <si>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</si>
  <si>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</si>
  <si>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</si>
  <si>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</si>
  <si>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</si>
  <si>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</si>
  <si>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</si>
  <si>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</si>
  <si>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</si>
  <si>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</si>
  <si>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</si>
  <si>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</si>
  <si>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</si>
  <si>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</si>
  <si>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</si>
  <si>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</si>
  <si>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</si>
  <si>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</si>
  <si>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</si>
  <si>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</si>
  <si>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</si>
  <si>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</si>
  <si>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</si>
  <si>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</si>
  <si>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</si>
  <si>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</si>
  <si>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</si>
  <si>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</si>
  <si>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</si>
  <si>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</si>
  <si>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</si>
  <si>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</si>
  <si>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</si>
  <si>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</si>
  <si>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</si>
  <si>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</si>
  <si>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</si>
  <si>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</si>
  <si>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</si>
  <si>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</si>
  <si>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</si>
  <si>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</si>
  <si>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</si>
  <si>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</si>
  <si>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</si>
  <si>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</si>
  <si>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</si>
  <si>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</si>
  <si>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</si>
  <si>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</si>
  <si>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</si>
  <si>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</si>
  <si>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</si>
  <si>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</si>
  <si>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</si>
  <si>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</si>
  <si>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</si>
  <si>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</si>
  <si>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</si>
  <si>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</si>
  <si>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</si>
  <si>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</si>
  <si>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</si>
  <si>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</si>
  <si>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</si>
  <si>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</si>
  <si>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</si>
  <si>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</si>
  <si>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</si>
  <si>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</si>
  <si>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</si>
  <si>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</si>
  <si>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</si>
  <si>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</si>
  <si>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</si>
  <si>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</si>
  <si>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</si>
  <si>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</si>
  <si>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</si>
  <si>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</si>
  <si>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</si>
  <si>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</si>
  <si>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</si>
  <si>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</si>
  <si>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</si>
  <si>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</si>
  <si>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</si>
  <si>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</si>
  <si>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</si>
  <si>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</si>
  <si>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</si>
  <si>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</si>
  <si>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</si>
  <si>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</si>
  <si>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</si>
  <si>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</si>
  <si>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</si>
  <si>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</si>
  <si>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</si>
  <si>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</si>
  <si>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</si>
  <si>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</si>
  <si>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</si>
  <si>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</si>
  <si>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</si>
  <si>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</si>
  <si>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</si>
  <si>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</si>
  <si>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</si>
  <si>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</si>
  <si>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</si>
  <si>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</si>
  <si>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</si>
  <si>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</si>
  <si>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</si>
  <si>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</si>
  <si>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</si>
  <si>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</si>
  <si>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</si>
  <si>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</si>
  <si>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</si>
  <si>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</si>
  <si>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</si>
  <si>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</si>
  <si>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</si>
  <si>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</si>
  <si>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</si>
  <si>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</si>
  <si>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</si>
  <si>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</si>
  <si>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</si>
  <si>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</si>
  <si>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</si>
  <si>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</si>
  <si>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</si>
  <si>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</si>
  <si>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</si>
  <si>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</si>
  <si>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</si>
  <si>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</si>
  <si>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</si>
  <si>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</si>
  <si>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</si>
  <si>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</si>
  <si>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</si>
  <si>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</si>
  <si>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</si>
  <si>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</si>
  <si>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</si>
  <si>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</si>
  <si>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</si>
  <si>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</si>
  <si>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</si>
  <si>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</si>
  <si>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</si>
  <si>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</si>
  <si>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</si>
  <si>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</si>
  <si>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</si>
  <si>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</si>
  <si>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</si>
  <si>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</si>
  <si>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</si>
  <si>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</si>
  <si>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</si>
  <si>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</si>
  <si>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</si>
  <si>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</si>
  <si>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</si>
  <si>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</si>
  <si>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</si>
  <si>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</si>
  <si>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</si>
  <si>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</si>
  <si>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</si>
  <si>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</si>
  <si>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</si>
  <si>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</si>
  <si>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</si>
  <si>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</si>
  <si>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</si>
  <si>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</si>
  <si>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</si>
  <si>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</si>
  <si>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</si>
  <si>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</si>
  <si>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</si>
  <si>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</si>
  <si>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</si>
  <si>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</si>
  <si>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</si>
  <si>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</si>
  <si>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</si>
  <si>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</si>
  <si>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</si>
  <si>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</si>
  <si>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</si>
  <si>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</si>
  <si>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</si>
  <si>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</si>
  <si>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</si>
  <si>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</si>
  <si>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</si>
  <si>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</si>
  <si>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</si>
  <si>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</si>
  <si>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</si>
  <si>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</si>
  <si>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</si>
  <si>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</si>
  <si>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</si>
  <si>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</si>
  <si>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</si>
  <si>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</si>
  <si>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</si>
  <si>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</si>
  <si>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</si>
  <si>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</si>
  <si>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</si>
  <si>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</si>
  <si>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</si>
  <si>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</si>
  <si>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</si>
  <si>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</si>
  <si>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</si>
  <si>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</si>
  <si>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</si>
  <si>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</si>
  <si>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</si>
  <si>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</si>
  <si>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</si>
  <si>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</si>
  <si>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</si>
  <si>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</si>
  <si>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</si>
  <si>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</si>
  <si>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</si>
  <si>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</si>
  <si>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</si>
  <si>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</si>
  <si>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</si>
  <si>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</si>
  <si>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</si>
  <si>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</si>
  <si>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</si>
  <si>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</si>
  <si>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</si>
  <si>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</si>
  <si>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</si>
  <si>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</si>
  <si>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</si>
  <si>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</si>
  <si>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</si>
  <si>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</si>
  <si>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</si>
  <si>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</si>
  <si>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</si>
  <si>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</si>
  <si>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</si>
  <si>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</si>
  <si>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</si>
  <si>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</si>
  <si>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</si>
  <si>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</si>
  <si>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</si>
  <si>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</si>
  <si>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</si>
  <si>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</si>
  <si>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</si>
  <si>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</si>
  <si>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</si>
  <si>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</si>
  <si>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</si>
  <si>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</si>
  <si>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</si>
  <si>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</si>
  <si>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</si>
  <si>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</si>
  <si>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</si>
  <si>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</si>
  <si>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</si>
  <si>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</si>
  <si>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</si>
  <si>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</si>
  <si>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</si>
  <si>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</si>
  <si>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</si>
  <si>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</si>
  <si>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</si>
  <si>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</si>
  <si>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</si>
  <si>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</si>
  <si>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</si>
  <si>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</si>
  <si>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</si>
  <si>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</si>
  <si>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</si>
  <si>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</si>
  <si>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</si>
  <si>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</si>
  <si>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</si>
  <si>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</si>
  <si>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</si>
  <si>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</si>
  <si>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</si>
  <si>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</si>
  <si>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</si>
  <si>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</si>
  <si>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</si>
  <si>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</si>
  <si>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</si>
  <si>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</si>
  <si>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</si>
  <si>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</si>
  <si>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</si>
  <si>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</si>
  <si>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</si>
  <si>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</si>
  <si>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</si>
  <si>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</si>
  <si>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</si>
  <si>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</si>
  <si>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</si>
  <si>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</si>
  <si>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</si>
  <si>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</si>
  <si>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</si>
  <si>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</si>
  <si>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</si>
  <si>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</si>
  <si>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</si>
  <si>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</si>
  <si>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</si>
  <si>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</si>
  <si>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</si>
  <si>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</si>
  <si>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</si>
  <si>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</si>
  <si>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</si>
  <si>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</si>
  <si>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</si>
  <si>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</si>
  <si>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</si>
  <si>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</si>
  <si>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</si>
  <si>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</si>
  <si>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</si>
  <si>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</si>
  <si>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</si>
  <si>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</si>
  <si>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</si>
  <si>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</si>
  <si>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</si>
  <si>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</si>
  <si>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</si>
  <si>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</si>
  <si>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</si>
  <si>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</si>
  <si>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</si>
  <si>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</si>
  <si>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</si>
  <si>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</si>
  <si>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</si>
  <si>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</si>
  <si>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</si>
  <si>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</si>
  <si>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</si>
  <si>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</si>
  <si>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</si>
  <si>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</si>
  <si>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</si>
  <si>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</si>
  <si>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</si>
  <si>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</si>
  <si>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</si>
  <si>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</si>
  <si>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</si>
  <si>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</si>
  <si>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</si>
  <si>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</si>
  <si>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</si>
  <si>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</si>
  <si>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</si>
  <si>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</si>
  <si>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</si>
  <si>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</si>
  <si>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</si>
  <si>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</si>
  <si>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</si>
  <si>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</si>
  <si>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</si>
  <si>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</si>
  <si>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</si>
  <si>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</si>
  <si>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</si>
  <si>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</si>
  <si>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</si>
  <si>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</si>
  <si>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</si>
  <si>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</si>
  <si>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</si>
  <si>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</si>
  <si>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</si>
  <si>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</si>
  <si>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</si>
  <si>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</si>
  <si>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</si>
  <si>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</si>
  <si>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</si>
  <si>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</si>
  <si>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</si>
  <si>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</si>
  <si>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</si>
  <si>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</si>
  <si>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</si>
  <si>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</si>
  <si>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</si>
  <si>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</si>
  <si>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</si>
  <si>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</si>
  <si>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</si>
  <si>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</si>
  <si>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</si>
  <si>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</si>
  <si>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</si>
  <si>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</si>
  <si>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</si>
  <si>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</si>
  <si>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</si>
  <si>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</si>
  <si>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</si>
  <si>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</si>
  <si>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</si>
  <si>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</si>
  <si>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</si>
  <si>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</si>
  <si>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</si>
  <si>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</si>
  <si>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</si>
  <si>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</si>
  <si>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</si>
  <si>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</si>
  <si>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</si>
  <si>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</si>
  <si>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</si>
  <si>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</si>
  <si>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</si>
  <si>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</si>
  <si>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</si>
  <si>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</si>
  <si>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</si>
  <si>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</si>
  <si>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</si>
  <si>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</si>
  <si>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</si>
  <si>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</si>
  <si>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</si>
  <si>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</si>
  <si>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</si>
  <si>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</si>
  <si>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</si>
  <si>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</si>
  <si>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</si>
  <si>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</si>
  <si>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</si>
  <si>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</si>
  <si>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</si>
  <si>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</si>
  <si>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</si>
  <si>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</si>
  <si>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</si>
  <si>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</si>
  <si>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</si>
  <si>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</si>
  <si>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</si>
  <si>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</si>
  <si>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</si>
  <si>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</si>
  <si>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</si>
  <si>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</si>
  <si>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</si>
  <si>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</si>
  <si>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</si>
  <si>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</si>
  <si>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</si>
  <si>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</si>
  <si>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</si>
  <si>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</si>
  <si>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</si>
  <si>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</si>
  <si>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</si>
  <si>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</si>
  <si>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</si>
  <si>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</si>
  <si>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</si>
  <si>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</si>
  <si>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</si>
  <si>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</si>
  <si>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</si>
  <si>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</si>
  <si>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</si>
  <si>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</si>
  <si>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</si>
  <si>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</si>
  <si>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</si>
  <si>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</si>
  <si>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</si>
  <si>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</si>
  <si>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</si>
  <si>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</si>
  <si>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</si>
  <si>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</si>
  <si>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</si>
  <si>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</si>
  <si>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</si>
  <si>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</si>
  <si>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</si>
  <si>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</si>
  <si>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</si>
  <si>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</si>
  <si>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</si>
  <si>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</si>
  <si>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</si>
  <si>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</si>
  <si>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</si>
  <si>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</si>
  <si>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</si>
  <si>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</si>
  <si>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</si>
  <si>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</si>
  <si>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</si>
  <si>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</si>
  <si>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</si>
  <si>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</si>
  <si>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</si>
  <si>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</si>
  <si>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</si>
  <si>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</si>
  <si>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</si>
  <si>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</si>
  <si>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</si>
  <si>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</si>
  <si>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</si>
  <si>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</si>
  <si>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</si>
  <si>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</si>
  <si>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</si>
  <si>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</si>
  <si>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</si>
  <si>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</si>
  <si>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</si>
  <si>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</si>
  <si>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</si>
  <si>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</si>
  <si>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</si>
  <si>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</si>
  <si>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</si>
  <si>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</si>
  <si>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</si>
  <si>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</si>
  <si>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</si>
  <si>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</si>
  <si>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</si>
  <si>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</si>
  <si>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</si>
  <si>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</si>
  <si>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</si>
  <si>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</si>
  <si>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</si>
  <si>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</si>
  <si>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</si>
  <si>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</si>
  <si>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</si>
  <si>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</si>
  <si>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</si>
  <si>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</si>
  <si>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</si>
  <si>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</si>
  <si>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</si>
  <si>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</si>
  <si>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</si>
  <si>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</si>
  <si>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</si>
  <si>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</si>
  <si>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</si>
  <si>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</si>
  <si>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</si>
  <si>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</si>
  <si>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</si>
  <si>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</si>
  <si>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</si>
  <si>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</si>
  <si>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</si>
  <si>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</si>
  <si>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</si>
  <si>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</si>
  <si>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</si>
  <si>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</si>
  <si>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</si>
  <si>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</si>
  <si>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</si>
  <si>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</si>
  <si>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</si>
  <si>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</si>
  <si>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</si>
  <si>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</si>
  <si>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</si>
  <si>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</si>
  <si>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</si>
  <si>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</si>
  <si>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</si>
  <si>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</si>
  <si>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</si>
  <si>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</si>
  <si>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</si>
  <si>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</si>
  <si>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</si>
  <si>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</si>
  <si>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</si>
  <si>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</si>
  <si>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</si>
  <si>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</si>
  <si>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</si>
  <si>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</si>
  <si>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</si>
  <si>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</si>
  <si>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</si>
  <si>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</si>
  <si>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</si>
  <si>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</si>
  <si>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</si>
  <si>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</si>
  <si>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</si>
  <si>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</si>
  <si>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</si>
  <si>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</si>
  <si>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</si>
  <si>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</si>
  <si>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</si>
  <si>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</si>
  <si>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</si>
  <si>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</si>
  <si>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</si>
  <si>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</si>
  <si>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</si>
  <si>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</si>
  <si>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</si>
  <si>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</si>
  <si>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</si>
  <si>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</si>
  <si>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</si>
  <si>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</si>
  <si>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</si>
  <si>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</si>
  <si>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</si>
  <si>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</si>
  <si>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</si>
  <si>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</si>
  <si>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</si>
  <si>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</si>
  <si>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</si>
  <si>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</si>
  <si>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</si>
  <si>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</si>
  <si>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</si>
  <si>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</si>
  <si>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</si>
  <si>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</si>
  <si>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</si>
  <si>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</si>
  <si>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</si>
  <si>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</si>
  <si>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</si>
  <si>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</si>
  <si>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</si>
  <si>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</si>
  <si>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</si>
  <si>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</si>
  <si>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</si>
  <si>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</si>
  <si>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</si>
  <si>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</si>
  <si>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</si>
  <si>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</si>
  <si>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</si>
  <si>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</si>
  <si>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</si>
  <si>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</si>
  <si>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</si>
  <si>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</si>
  <si>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</si>
  <si>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</si>
  <si>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</si>
  <si>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</si>
  <si>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</si>
  <si>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</si>
  <si>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</si>
  <si>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</si>
  <si>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</si>
  <si>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</si>
  <si>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</si>
  <si>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</si>
  <si>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</si>
  <si>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</si>
  <si>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</si>
  <si>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</si>
  <si>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</si>
  <si>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</si>
  <si>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</si>
  <si>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</si>
  <si>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</si>
  <si>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</si>
  <si>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</si>
  <si>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</si>
  <si>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</si>
  <si>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</si>
  <si>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</si>
  <si>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</si>
  <si>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</si>
  <si>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</si>
  <si>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</si>
  <si>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</si>
  <si>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</si>
  <si>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</si>
  <si>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</si>
  <si>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</si>
  <si>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</si>
  <si>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</si>
  <si>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</si>
  <si>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</si>
  <si>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</si>
  <si>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</si>
  <si>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</si>
  <si>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</si>
  <si>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</si>
  <si>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</si>
  <si>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</si>
  <si>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</si>
  <si>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</si>
  <si>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</si>
  <si>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</si>
  <si>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</si>
  <si>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</si>
  <si>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</si>
  <si>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</si>
  <si>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</si>
  <si>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</si>
  <si>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</si>
  <si>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</si>
  <si>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</si>
  <si>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</si>
  <si>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</si>
  <si>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</si>
  <si>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</si>
  <si>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</si>
  <si>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</si>
  <si>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</si>
  <si>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</si>
  <si>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</si>
  <si>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</si>
  <si>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</si>
  <si>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</si>
  <si>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</si>
  <si>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</si>
  <si>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</si>
  <si>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</si>
  <si>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</si>
  <si>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</si>
  <si>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</si>
  <si>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</si>
  <si>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</si>
  <si>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</si>
  <si>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</si>
  <si>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</si>
  <si>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</si>
  <si>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</si>
  <si>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</si>
  <si>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</si>
  <si>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</si>
  <si>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</si>
  <si>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</si>
  <si>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</si>
  <si>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</si>
  <si>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</si>
  <si>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</si>
  <si>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</si>
  <si>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</si>
  <si>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</si>
  <si>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</si>
  <si>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</si>
  <si>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</si>
  <si>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</si>
  <si>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</si>
  <si>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</si>
  <si>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</si>
  <si>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</si>
  <si>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</si>
  <si>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</si>
  <si>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</si>
  <si>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</si>
  <si>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</si>
  <si>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</si>
  <si>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</si>
  <si>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</si>
  <si>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</si>
  <si>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</si>
  <si>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</si>
  <si>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</si>
  <si>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</si>
  <si>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</si>
  <si>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</si>
  <si>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</si>
  <si>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</si>
  <si>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</si>
  <si>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</si>
  <si>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</si>
  <si>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</si>
  <si>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</si>
  <si>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</si>
  <si>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</si>
  <si>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</si>
  <si>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</si>
  <si>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</si>
  <si>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</si>
  <si>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</si>
  <si>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</si>
  <si>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</si>
  <si>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</si>
  <si>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</si>
  <si>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</si>
  <si>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</si>
  <si>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</si>
  <si>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</si>
  <si>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</si>
  <si>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</si>
  <si>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</si>
  <si>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</si>
  <si>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</si>
  <si>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</si>
  <si>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</si>
  <si>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</si>
  <si>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</si>
  <si>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</si>
  <si>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</si>
  <si>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</si>
  <si>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</si>
  <si>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</si>
  <si>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</si>
  <si>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</si>
  <si>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</si>
  <si>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</si>
  <si>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</si>
  <si>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</si>
  <si>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</si>
  <si>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</si>
  <si>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</si>
  <si>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</si>
  <si>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</si>
  <si>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</si>
  <si>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</si>
  <si>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</si>
  <si>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</si>
  <si>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</si>
  <si>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</si>
  <si>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</si>
  <si>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</si>
  <si>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</si>
  <si>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</si>
  <si>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</si>
  <si>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</si>
  <si>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</si>
  <si>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</si>
  <si>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</si>
  <si>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</si>
  <si>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</si>
  <si>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</si>
  <si>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</si>
  <si>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</si>
  <si>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</si>
  <si>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</si>
  <si>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</si>
  <si>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</si>
  <si>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</si>
  <si>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</si>
  <si>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</si>
  <si>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</si>
  <si>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</si>
  <si>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</si>
  <si>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</si>
  <si>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</si>
  <si>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</si>
  <si>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</si>
  <si>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</si>
  <si>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</si>
  <si>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</si>
  <si>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</si>
  <si>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</si>
  <si>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</si>
  <si>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</si>
  <si>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</si>
  <si>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</si>
  <si>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</si>
  <si>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</si>
  <si>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</si>
  <si>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</si>
  <si>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</si>
  <si>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</si>
  <si>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</si>
  <si>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</si>
  <si>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</si>
  <si>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</si>
  <si>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</si>
  <si>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</si>
  <si>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</si>
  <si>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</si>
  <si>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</si>
  <si>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</si>
  <si>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</si>
  <si>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</si>
  <si>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</si>
  <si>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</si>
  <si>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</si>
  <si>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</si>
  <si>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</si>
  <si>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</si>
  <si>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</si>
  <si>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</si>
  <si>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</si>
  <si>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</si>
  <si>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</si>
  <si>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</si>
  <si>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</si>
  <si>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</si>
  <si>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</si>
  <si>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</si>
  <si>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</si>
  <si>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</si>
  <si>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</si>
  <si>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</si>
  <si>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</si>
  <si>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</si>
  <si>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</si>
  <si>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</si>
  <si>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</si>
  <si>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</si>
  <si>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</si>
  <si>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</si>
  <si>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</si>
  <si>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</si>
  <si>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</si>
  <si>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</si>
  <si>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</si>
  <si>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</si>
  <si>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</si>
  <si>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</si>
  <si>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</si>
  <si>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</si>
  <si>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</si>
  <si>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</si>
  <si>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</si>
  <si>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</si>
  <si>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</si>
  <si>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</si>
  <si>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</si>
  <si>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</si>
  <si>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</si>
  <si>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</si>
  <si>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</si>
  <si>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</si>
  <si>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</si>
  <si>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</si>
  <si>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</si>
  <si>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</si>
  <si>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</si>
  <si>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</si>
  <si>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</si>
  <si>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</si>
  <si>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</si>
  <si>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</si>
  <si>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</si>
  <si>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</si>
  <si>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</si>
  <si>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</si>
  <si>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</si>
  <si>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</si>
  <si>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</si>
  <si>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</si>
  <si>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</si>
  <si>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</si>
  <si>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</si>
  <si>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</si>
  <si>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</si>
  <si>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</si>
  <si>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</si>
  <si>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</si>
  <si>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</si>
  <si>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</si>
  <si>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</si>
  <si>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</si>
  <si>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</si>
  <si>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</si>
  <si>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</si>
  <si>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</si>
  <si>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</si>
  <si>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</si>
  <si>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</si>
  <si>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</si>
  <si>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</si>
  <si>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</si>
  <si>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</si>
  <si>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</si>
  <si>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</si>
  <si>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</si>
  <si>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</si>
  <si>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</si>
  <si>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</si>
  <si>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</si>
  <si>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</si>
  <si>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</si>
  <si>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</si>
  <si>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</si>
  <si>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</si>
  <si>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</si>
  <si>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</si>
  <si>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</si>
  <si>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</si>
  <si>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</si>
  <si>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</si>
  <si>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</si>
  <si>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</si>
  <si>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</si>
  <si>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</si>
  <si>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</si>
  <si>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</si>
  <si>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</si>
  <si>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</si>
  <si>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</si>
  <si>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</si>
  <si>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</si>
  <si>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</si>
  <si>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</si>
  <si>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</si>
  <si>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</si>
  <si>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</si>
  <si>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</si>
  <si>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</si>
  <si>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</si>
  <si>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</si>
  <si>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</si>
  <si>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</si>
  <si>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</si>
  <si>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</si>
  <si>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</si>
  <si>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</si>
  <si>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</si>
  <si>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</si>
  <si>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</si>
  <si>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</si>
  <si>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</si>
  <si>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</si>
  <si>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</si>
  <si>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</si>
  <si>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</si>
  <si>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</si>
  <si>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</si>
  <si>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</si>
  <si>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</si>
  <si>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</si>
  <si>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</si>
  <si>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</si>
  <si>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</si>
  <si>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</si>
  <si>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</si>
  <si>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</si>
  <si>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</si>
  <si>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</si>
  <si>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</si>
  <si>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</si>
  <si>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</si>
  <si>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</si>
  <si>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</si>
  <si>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</si>
  <si>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</si>
  <si>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</si>
  <si>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</si>
  <si>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</si>
  <si>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</si>
  <si>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</si>
  <si>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</si>
  <si>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</si>
  <si>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</si>
  <si>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</si>
  <si>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</si>
  <si>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</si>
  <si>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</si>
  <si>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</si>
  <si>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</si>
  <si>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</si>
  <si>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</si>
  <si>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</si>
  <si>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</si>
  <si>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</si>
  <si>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</si>
  <si>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</si>
  <si>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</si>
  <si>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</si>
  <si>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</si>
  <si>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</si>
  <si>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</si>
  <si>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</si>
  <si>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</si>
  <si>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</si>
  <si>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</si>
  <si>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</si>
  <si>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</si>
  <si>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</si>
  <si>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</si>
  <si>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</si>
  <si>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</si>
  <si>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</si>
  <si>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</si>
  <si>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</si>
  <si>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</si>
  <si>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</si>
  <si>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</si>
  <si>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</si>
  <si>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</si>
  <si>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</si>
  <si>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</si>
  <si>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</si>
  <si>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</si>
  <si>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</si>
  <si>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</si>
  <si>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</si>
  <si>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</si>
  <si>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</si>
  <si>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</si>
  <si>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</si>
  <si>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</si>
  <si>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</si>
  <si>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</si>
  <si>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</si>
  <si>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</si>
  <si>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</si>
  <si>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</si>
  <si>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</si>
  <si>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</si>
  <si>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</si>
  <si>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</si>
  <si>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</si>
  <si>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</si>
  <si>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</si>
  <si>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</si>
  <si>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</si>
  <si>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</si>
  <si>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</si>
  <si>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</si>
  <si>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</si>
  <si>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</si>
  <si>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</si>
  <si>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</si>
  <si>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</si>
  <si>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</si>
  <si>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</si>
  <si>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</si>
  <si>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</si>
  <si>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</si>
  <si>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</si>
  <si>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</si>
  <si>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</si>
  <si>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</si>
  <si>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</si>
  <si>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</si>
  <si>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</si>
  <si>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</si>
  <si>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</si>
  <si>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</si>
  <si>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</si>
  <si>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</si>
  <si>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</si>
  <si>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</si>
  <si>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</si>
  <si>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</si>
  <si>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</si>
  <si>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</si>
  <si>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</si>
  <si>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</si>
  <si>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</si>
  <si>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</si>
  <si>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</si>
  <si>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</si>
  <si>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</si>
  <si>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</si>
  <si>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</si>
  <si>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</si>
  <si>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</si>
  <si>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</si>
  <si>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</si>
  <si>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</si>
  <si>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</si>
  <si>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</si>
  <si>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</si>
  <si>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</si>
  <si>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</si>
  <si>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</si>
  <si>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</si>
  <si>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</si>
  <si>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</si>
  <si>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</si>
  <si>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</si>
  <si>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</si>
  <si>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</si>
  <si>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</si>
  <si>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</si>
  <si>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</si>
  <si>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</si>
  <si>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</si>
  <si>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</si>
  <si>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</si>
  <si>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</si>
  <si>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</si>
  <si>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</si>
  <si>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</si>
  <si>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</si>
  <si>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</si>
  <si>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</si>
  <si>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</si>
  <si>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</si>
  <si>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</si>
  <si>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</si>
  <si>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</si>
  <si>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</si>
  <si>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</si>
  <si>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</si>
  <si>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</si>
  <si>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</si>
  <si>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</si>
  <si>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</si>
  <si>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</si>
  <si>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</si>
  <si>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</si>
  <si>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</si>
  <si>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</si>
  <si>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</si>
  <si>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</si>
  <si>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</si>
  <si>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</si>
  <si>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</si>
  <si>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</si>
  <si>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</si>
  <si>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</si>
  <si>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</si>
  <si>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</si>
  <si>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</si>
  <si>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</si>
  <si>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</si>
  <si>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</si>
  <si>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</si>
  <si>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</si>
  <si>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</si>
  <si>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</si>
  <si>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</si>
  <si>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</si>
  <si>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</si>
  <si>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</si>
  <si>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</si>
  <si>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</si>
  <si>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</si>
  <si>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</si>
  <si>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</si>
  <si>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</si>
  <si>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</si>
  <si>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</si>
  <si>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</si>
  <si>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</si>
  <si>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</si>
  <si>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</si>
  <si>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</si>
  <si>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</si>
  <si>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</si>
  <si>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</si>
  <si>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</si>
  <si>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</si>
  <si>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</si>
  <si>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</si>
  <si>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</si>
  <si>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</si>
  <si>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</si>
  <si>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</si>
  <si>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</si>
  <si>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</si>
  <si>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</si>
  <si>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</si>
  <si>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</si>
  <si>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</si>
  <si>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</si>
  <si>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</si>
  <si>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</si>
  <si>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</si>
  <si>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</si>
  <si>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</si>
  <si>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</si>
  <si>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</si>
  <si>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</si>
  <si>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</si>
  <si>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</si>
  <si>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</si>
  <si>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</si>
  <si>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</si>
  <si>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</si>
  <si>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</si>
  <si>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</si>
  <si>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</si>
  <si>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</si>
  <si>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</si>
  <si>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</si>
  <si>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</si>
  <si>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</si>
  <si>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</si>
  <si>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</si>
  <si>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</si>
  <si>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</si>
  <si>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</si>
  <si>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</si>
  <si>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</si>
  <si>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</si>
  <si>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</si>
  <si>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</si>
  <si>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</si>
  <si>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</si>
  <si>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</si>
  <si>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</si>
  <si>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</si>
  <si>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</si>
  <si>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</si>
  <si>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</si>
  <si>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</si>
  <si>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</si>
  <si>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</si>
  <si>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</si>
  <si>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</si>
  <si>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</si>
  <si>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</si>
  <si>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</si>
  <si>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</si>
  <si>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</si>
  <si>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</si>
  <si>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</si>
  <si>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</si>
  <si>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</si>
  <si>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</si>
  <si>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</si>
  <si>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</si>
  <si>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</si>
  <si>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</si>
  <si>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</si>
  <si>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</si>
  <si>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</si>
  <si>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</si>
  <si>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</si>
  <si>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</si>
  <si>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</si>
  <si>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</si>
  <si>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</si>
  <si>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</si>
  <si>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</si>
  <si>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</si>
  <si>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</si>
  <si>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</si>
  <si>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</si>
  <si>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</si>
  <si>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</si>
  <si>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</si>
  <si>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</si>
  <si>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</si>
  <si>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</si>
  <si>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</si>
  <si>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</si>
  <si>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</si>
  <si>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</si>
  <si>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</si>
  <si>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</si>
  <si>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</si>
  <si>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</si>
  <si>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</si>
  <si>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</si>
  <si>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</si>
  <si>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</si>
  <si>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</si>
  <si>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</si>
  <si>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</si>
  <si>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</si>
  <si>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</si>
  <si>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</si>
  <si>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</si>
  <si>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</si>
  <si>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</si>
  <si>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</si>
  <si>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</si>
  <si>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</si>
  <si>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</si>
  <si>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</si>
  <si>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</si>
  <si>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</si>
  <si>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</si>
  <si>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</si>
  <si>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</si>
  <si>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</si>
  <si>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</si>
  <si>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</si>
  <si>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</si>
  <si>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</si>
  <si>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</si>
  <si>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</si>
  <si>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</si>
  <si>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</si>
  <si>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</si>
  <si>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</si>
  <si>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</si>
  <si>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</si>
  <si>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</si>
  <si>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</si>
  <si>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</si>
  <si>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</si>
  <si>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</si>
  <si>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</si>
  <si>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</si>
  <si>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</si>
  <si>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</si>
  <si>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</si>
  <si>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</si>
  <si>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</si>
  <si>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</si>
  <si>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</si>
  <si>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</si>
  <si>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</si>
  <si>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</si>
  <si>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</si>
  <si>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</si>
  <si>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</si>
  <si>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</si>
  <si>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</si>
  <si>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</si>
  <si>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</si>
  <si>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</si>
  <si>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</si>
  <si>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</si>
  <si>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</si>
  <si>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</si>
  <si>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</si>
  <si>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</si>
  <si>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</si>
  <si>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</si>
  <si>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</si>
  <si>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</si>
  <si>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</si>
  <si>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</si>
  <si>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</si>
  <si>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</si>
  <si>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</si>
  <si>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</si>
  <si>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</si>
  <si>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</si>
  <si>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</si>
  <si>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</si>
  <si>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</si>
  <si>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</si>
  <si>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</si>
  <si>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</si>
  <si>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</si>
  <si>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</si>
  <si>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</si>
  <si>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</si>
  <si>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</si>
  <si>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</si>
  <si>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</si>
  <si>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</si>
  <si>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</si>
  <si>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</si>
  <si>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</si>
  <si>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</si>
  <si>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</si>
  <si>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</si>
  <si>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</si>
  <si>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</si>
  <si>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</si>
  <si>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</si>
  <si>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</si>
  <si>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</si>
  <si>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</si>
  <si>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</si>
  <si>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</si>
  <si>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</si>
  <si>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</si>
  <si>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</si>
  <si>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</si>
  <si>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</si>
  <si>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</si>
  <si>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</si>
  <si>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</si>
  <si>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</si>
  <si>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</si>
  <si>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</si>
  <si>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</si>
  <si>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</si>
  <si>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</si>
  <si>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</si>
  <si>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</si>
  <si>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</si>
  <si>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</si>
  <si>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</si>
  <si>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</si>
  <si>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</si>
  <si>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</si>
  <si>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</si>
  <si>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</si>
  <si>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</si>
  <si>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</si>
  <si>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</si>
  <si>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</si>
  <si>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</si>
  <si>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</si>
  <si>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</si>
  <si>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</si>
  <si>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</si>
  <si>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</si>
  <si>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</si>
  <si>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</si>
  <si>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</si>
  <si>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</si>
  <si>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</si>
  <si>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</si>
  <si>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</si>
  <si>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</si>
  <si>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</si>
  <si>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</si>
  <si>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</si>
  <si>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</si>
  <si>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</si>
  <si>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</si>
  <si>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</si>
  <si>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</si>
  <si>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</si>
  <si>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</si>
  <si>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</si>
  <si>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</si>
  <si>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</si>
  <si>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</si>
  <si>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</si>
  <si>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</si>
  <si>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</si>
  <si>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</si>
  <si>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</si>
  <si>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</si>
  <si>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</si>
  <si>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</si>
  <si>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</si>
  <si>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</si>
  <si>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</si>
  <si>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</si>
  <si>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</si>
  <si>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</si>
  <si>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</si>
  <si>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</si>
  <si>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</si>
  <si>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</si>
  <si>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</si>
  <si>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</si>
  <si>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</si>
  <si>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</si>
  <si>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</si>
  <si>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</si>
  <si>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</si>
  <si>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</si>
  <si>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</si>
  <si>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</si>
  <si>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</si>
  <si>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</si>
  <si>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</si>
  <si>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</si>
  <si>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</si>
  <si>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</si>
  <si>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</si>
  <si>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</si>
  <si>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</si>
  <si>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</si>
  <si>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</si>
  <si>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</si>
  <si>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</si>
  <si>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</si>
  <si>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</si>
  <si>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</si>
  <si>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</si>
  <si>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</si>
  <si>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</si>
  <si>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</si>
  <si>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</si>
  <si>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</si>
  <si>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</si>
  <si>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</si>
  <si>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</si>
  <si>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</si>
  <si>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</si>
  <si>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</si>
  <si>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</si>
  <si>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</si>
  <si>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</si>
  <si>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</si>
  <si>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</si>
  <si>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</si>
  <si>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</si>
  <si>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</si>
  <si>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</si>
  <si>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</si>
  <si>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</si>
  <si>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</si>
  <si>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</si>
  <si>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</si>
  <si>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</si>
  <si>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</si>
  <si>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</si>
  <si>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</si>
  <si>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</si>
  <si>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</si>
  <si>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</si>
  <si>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</si>
  <si>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</si>
  <si>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</si>
  <si>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</si>
  <si>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</si>
  <si>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</si>
  <si>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</si>
  <si>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</si>
  <si>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</si>
  <si>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</si>
  <si>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</si>
  <si>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</si>
  <si>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</si>
  <si>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</si>
  <si>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</si>
  <si>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</si>
  <si>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</si>
  <si>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</si>
  <si>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</si>
  <si>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</si>
  <si>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</si>
  <si>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</si>
  <si>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</si>
  <si>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</si>
  <si>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</si>
  <si>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</si>
  <si>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</si>
  <si>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</si>
  <si>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</si>
  <si>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</si>
  <si>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</si>
  <si>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</si>
  <si>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</si>
  <si>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</si>
  <si>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</si>
  <si>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</si>
  <si>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</si>
  <si>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</si>
  <si>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</si>
  <si>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</si>
  <si>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</si>
  <si>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</si>
  <si>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</si>
  <si>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</si>
  <si>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</si>
  <si>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</si>
  <si>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</si>
  <si>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</si>
  <si>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</si>
  <si>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</si>
  <si>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</si>
  <si>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</si>
  <si>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</si>
  <si>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</si>
  <si>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</si>
  <si>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</si>
  <si>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</si>
  <si>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</si>
  <si>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</si>
  <si>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</si>
  <si>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</si>
  <si>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</si>
  <si>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</si>
  <si>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</si>
  <si>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</si>
  <si>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</si>
  <si>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</si>
  <si>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</si>
  <si>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</si>
  <si>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</si>
  <si>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</si>
  <si>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</si>
  <si>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</si>
  <si>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</si>
  <si>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</si>
  <si>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</si>
  <si>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</si>
  <si>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</si>
  <si>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</si>
  <si>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</si>
  <si>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</si>
  <si>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</si>
  <si>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</si>
  <si>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</si>
  <si>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</si>
  <si>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</si>
  <si>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</si>
  <si>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</si>
  <si>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</si>
  <si>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</si>
  <si>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</si>
  <si>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</si>
  <si>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</si>
  <si>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</si>
  <si>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</si>
  <si>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</si>
  <si>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</si>
  <si>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</si>
  <si>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</si>
  <si>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</si>
  <si>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</si>
  <si>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</si>
  <si>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</si>
  <si>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</si>
  <si>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</si>
  <si>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</si>
  <si>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</si>
  <si>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</si>
  <si>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</si>
  <si>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</si>
  <si>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</si>
  <si>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</si>
  <si>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</si>
  <si>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</si>
  <si>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</si>
  <si>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</si>
  <si>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</si>
  <si>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</si>
  <si>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</si>
  <si>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</si>
  <si>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</si>
  <si>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</si>
  <si>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</si>
  <si>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</si>
  <si>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</si>
  <si>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</si>
  <si>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</si>
  <si>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</si>
  <si>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</si>
  <si>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</si>
  <si>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</si>
  <si>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</si>
  <si>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</si>
  <si>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</si>
  <si>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</si>
  <si>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</si>
  <si>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</si>
  <si>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</si>
  <si>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</si>
  <si>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</si>
  <si>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</si>
  <si>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</si>
  <si>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</si>
  <si>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</si>
  <si>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</si>
  <si>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</si>
  <si>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</si>
  <si>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</si>
  <si>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</si>
  <si>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</si>
  <si>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</si>
  <si>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</si>
  <si>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</si>
  <si>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</si>
  <si>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</si>
  <si>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</si>
  <si>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</si>
  <si>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</si>
  <si>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</si>
  <si>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</si>
  <si>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</si>
  <si>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</si>
  <si>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</si>
  <si>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</si>
  <si>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</si>
  <si>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</si>
  <si>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</si>
  <si>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</si>
  <si>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</si>
  <si>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</si>
  <si>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</si>
  <si>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</si>
  <si>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</si>
  <si>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</si>
  <si>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</si>
  <si>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</si>
  <si>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</si>
  <si>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</si>
  <si>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</si>
  <si>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</si>
  <si>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</si>
  <si>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</si>
  <si>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</si>
  <si>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</si>
  <si>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</si>
  <si>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</si>
  <si>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</si>
  <si>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</si>
  <si>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</si>
  <si>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</si>
  <si>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</si>
  <si>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</si>
  <si>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</si>
  <si>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</si>
  <si>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</si>
  <si>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</si>
  <si>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</si>
  <si>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</si>
  <si>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</si>
  <si>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</si>
  <si>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</si>
  <si>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</si>
  <si>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</si>
  <si>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</si>
  <si>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</si>
  <si>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</si>
  <si>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</si>
  <si>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</si>
  <si>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</si>
  <si>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</si>
  <si>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</si>
  <si>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</si>
  <si>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</si>
  <si>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</si>
  <si>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</si>
  <si>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</si>
  <si>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</si>
  <si>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</si>
  <si>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</si>
  <si>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</si>
  <si>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</si>
  <si>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</si>
  <si>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</si>
  <si>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</si>
  <si>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</si>
  <si>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</si>
  <si>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</si>
  <si>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</si>
  <si>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</si>
  <si>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</si>
  <si>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</si>
  <si>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</si>
  <si>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</si>
  <si>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</si>
  <si>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</si>
  <si>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</si>
  <si>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</si>
  <si>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</si>
  <si>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</si>
  <si>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</si>
  <si>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</si>
  <si>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</si>
  <si>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</si>
  <si>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</si>
  <si>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</si>
  <si>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</si>
  <si>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</si>
  <si>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</si>
  <si>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</si>
  <si>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</si>
  <si>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</si>
  <si>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</si>
  <si>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</si>
  <si>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</si>
  <si>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</si>
  <si>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</si>
  <si>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</si>
  <si>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</si>
  <si>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</si>
  <si>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</si>
  <si>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</si>
  <si>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</si>
  <si>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</si>
  <si>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</si>
  <si>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</si>
  <si>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</si>
  <si>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</si>
  <si>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</si>
  <si>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</si>
  <si>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</si>
  <si>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</si>
  <si>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</si>
  <si>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</si>
  <si>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</si>
  <si>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</si>
  <si>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</si>
  <si>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</si>
  <si>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</si>
  <si>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</si>
  <si>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</si>
  <si>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</si>
  <si>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</si>
  <si>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</si>
  <si>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</si>
  <si>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</si>
  <si>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</si>
  <si>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</si>
  <si>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</si>
  <si>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</si>
  <si>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</si>
  <si>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</si>
  <si>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</si>
  <si>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</si>
  <si>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</si>
  <si>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</si>
  <si>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</si>
  <si>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</si>
  <si>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</si>
  <si>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</si>
  <si>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</si>
  <si>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</si>
  <si>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</si>
  <si>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</si>
  <si>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</si>
  <si>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</si>
  <si>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</si>
  <si>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</si>
  <si>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</si>
  <si>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</si>
  <si>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</si>
  <si>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</si>
  <si>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</si>
  <si>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</si>
  <si>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</si>
  <si>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</si>
  <si>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</si>
  <si>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</si>
  <si>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</si>
  <si>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</si>
  <si>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</si>
  <si>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</si>
  <si>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</si>
  <si>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</si>
  <si>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</si>
  <si>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</si>
  <si>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</si>
  <si>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</si>
  <si>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</si>
  <si>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</si>
  <si>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</si>
  <si>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</si>
  <si>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</si>
  <si>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</si>
  <si>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</si>
  <si>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</si>
  <si>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</si>
  <si>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</si>
  <si>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</si>
  <si>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</si>
  <si>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</si>
  <si>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</si>
  <si>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</si>
  <si>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</si>
  <si>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</si>
  <si>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</si>
  <si>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</si>
  <si>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</si>
  <si>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</si>
  <si>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</si>
  <si>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</si>
  <si>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</si>
  <si>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</si>
  <si>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</si>
  <si>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</si>
  <si>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</si>
  <si>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</si>
  <si>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</si>
  <si>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</si>
  <si>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</si>
  <si>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</si>
  <si>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</si>
  <si>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</si>
  <si>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</si>
  <si>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</si>
  <si>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</si>
  <si>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</si>
  <si>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</si>
  <si>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</si>
  <si>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</si>
  <si>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</si>
  <si>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</si>
  <si>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</si>
  <si>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</si>
  <si>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</si>
  <si>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</si>
  <si>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</si>
  <si>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</si>
  <si>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</si>
  <si>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</si>
  <si>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</si>
  <si>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</si>
  <si>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</si>
  <si>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</si>
  <si>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</si>
  <si>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</si>
  <si>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</si>
  <si>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</si>
  <si>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</si>
  <si>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</si>
  <si>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</si>
  <si>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</si>
  <si>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</si>
  <si>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</si>
  <si>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</si>
  <si>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</si>
  <si>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</si>
  <si>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</si>
  <si>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</si>
  <si>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</si>
  <si>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</si>
  <si>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</si>
  <si>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</si>
  <si>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</si>
  <si>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</si>
  <si>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</si>
  <si>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</si>
  <si>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</si>
  <si>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</si>
  <si>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</si>
  <si>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</si>
  <si>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</si>
  <si>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</si>
  <si>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</si>
  <si>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</si>
  <si>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</si>
  <si>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</si>
  <si>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</si>
  <si>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</si>
  <si>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</si>
  <si>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</si>
  <si>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</si>
  <si>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</si>
  <si>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</si>
  <si>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</si>
  <si>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</si>
  <si>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</si>
  <si>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</si>
  <si>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</si>
  <si>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</si>
  <si>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</si>
  <si>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</si>
  <si>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</si>
  <si>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</si>
  <si>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</si>
  <si>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</si>
  <si>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</si>
  <si>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</si>
  <si>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</si>
  <si>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</si>
  <si>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</si>
  <si>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</si>
  <si>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</si>
  <si>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</si>
  <si>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</si>
  <si>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</si>
  <si>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</si>
  <si>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</si>
  <si>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</si>
  <si>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</si>
  <si>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</si>
  <si>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</si>
  <si>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</si>
  <si>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</si>
  <si>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</si>
  <si>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</si>
  <si>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</si>
  <si>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</si>
  <si>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</si>
  <si>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</si>
  <si>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</si>
  <si>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</si>
  <si>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</si>
  <si>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</si>
  <si>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</si>
  <si>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</si>
  <si>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</si>
  <si>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</si>
  <si>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</si>
  <si>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</si>
  <si>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</si>
  <si>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</si>
  <si>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</si>
  <si>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</si>
  <si>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</si>
  <si>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</si>
  <si>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</si>
  <si>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</si>
  <si>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</si>
  <si>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</si>
  <si>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</si>
  <si>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</si>
  <si>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</si>
  <si>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</si>
  <si>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</si>
  <si>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</si>
  <si>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</si>
  <si>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</si>
  <si>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</si>
  <si>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</si>
  <si>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</si>
  <si>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</si>
  <si>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</si>
  <si>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</si>
  <si>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</si>
  <si>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</si>
  <si>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</si>
  <si>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</si>
  <si>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</si>
  <si>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</si>
  <si>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</si>
  <si>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</si>
  <si>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</si>
  <si>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</si>
  <si>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</si>
  <si>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</si>
  <si>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</si>
  <si>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</si>
  <si>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</si>
  <si>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</si>
  <si>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</si>
  <si>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</si>
  <si>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</si>
  <si>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</si>
  <si>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</si>
  <si>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</si>
  <si>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</si>
  <si>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</si>
  <si>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</si>
  <si>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</si>
  <si>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</si>
  <si>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</si>
  <si>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</si>
  <si>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</si>
  <si>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</si>
  <si>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</si>
  <si>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</si>
  <si>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</si>
  <si>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</si>
  <si>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</si>
  <si>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</si>
  <si>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</si>
  <si>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</si>
  <si>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</si>
  <si>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</si>
  <si>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</si>
  <si>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</si>
  <si>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</si>
  <si>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</si>
  <si>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</si>
  <si>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</si>
  <si>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</si>
  <si>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</si>
  <si>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</si>
  <si>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</si>
  <si>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</si>
  <si>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</si>
  <si>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</si>
  <si>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</si>
  <si>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</si>
  <si>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</si>
  <si>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</si>
  <si>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</si>
  <si>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</si>
  <si>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</si>
  <si>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</si>
  <si>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</si>
  <si>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</si>
  <si>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</si>
  <si>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</si>
  <si>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</si>
  <si>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</si>
  <si>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</si>
  <si>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</si>
  <si>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</si>
  <si>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</si>
  <si>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</si>
  <si>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</si>
  <si>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</si>
  <si>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</si>
  <si>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</si>
  <si>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</si>
  <si>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</si>
  <si>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</si>
  <si>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</si>
  <si>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</si>
  <si>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</si>
  <si>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</si>
  <si>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</si>
  <si>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</si>
  <si>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</si>
  <si>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</si>
  <si>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</si>
  <si>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</si>
  <si>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</si>
  <si>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</si>
  <si>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</si>
  <si>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</si>
  <si>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</si>
  <si>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</si>
  <si>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</si>
  <si>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</si>
  <si>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</si>
  <si>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</si>
  <si>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</si>
  <si>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</si>
  <si>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</si>
  <si>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</si>
  <si>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</si>
  <si>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</si>
  <si>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</si>
  <si>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</si>
  <si>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</si>
  <si>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</si>
  <si>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</si>
  <si>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</si>
  <si>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</si>
  <si>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</si>
  <si>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</si>
  <si>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</si>
  <si>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</si>
  <si>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</si>
  <si>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</si>
  <si>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</si>
  <si>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</si>
  <si>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</si>
  <si>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</si>
  <si>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</si>
  <si>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</si>
  <si>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</si>
  <si>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</si>
  <si>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</si>
  <si>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</si>
  <si>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</si>
  <si>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</si>
  <si>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</si>
  <si>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</si>
  <si>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</si>
  <si>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</si>
  <si>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</si>
  <si>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</si>
  <si>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</si>
  <si>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</si>
  <si>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</si>
  <si>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</si>
  <si>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</si>
  <si>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</si>
  <si>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</si>
  <si>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</si>
  <si>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</si>
  <si>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</si>
  <si>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</si>
  <si>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</si>
  <si>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</si>
  <si>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</si>
  <si>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</si>
  <si>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</si>
  <si>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</si>
  <si>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</si>
  <si>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</si>
  <si>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</si>
  <si>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</si>
  <si>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</si>
  <si>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</si>
  <si>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</si>
  <si>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</si>
  <si>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</si>
  <si>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</si>
  <si>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</si>
  <si>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</si>
  <si>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</si>
  <si>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</si>
  <si>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</si>
  <si>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</si>
  <si>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</si>
  <si>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</si>
  <si>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</si>
  <si>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</si>
  <si>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</si>
  <si>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</si>
  <si>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</si>
  <si>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</si>
  <si>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</si>
  <si>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</si>
  <si>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</si>
  <si>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</si>
  <si>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</si>
  <si>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</si>
  <si>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</si>
  <si>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</si>
  <si>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</si>
  <si>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</si>
  <si>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</si>
  <si>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</si>
  <si>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</si>
  <si>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</si>
  <si>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</si>
  <si>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</si>
  <si>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</si>
  <si>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</si>
  <si>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</si>
  <si>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</si>
  <si>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</si>
  <si>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</si>
  <si>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</si>
  <si>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</si>
  <si>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</si>
  <si>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</si>
  <si>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</si>
  <si>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</si>
  <si>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</si>
  <si>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</si>
  <si>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</si>
  <si>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</si>
  <si>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</si>
  <si>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</si>
  <si>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</si>
  <si>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</si>
  <si>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</si>
  <si>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</si>
  <si>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</si>
  <si>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</si>
  <si>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</si>
  <si>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</si>
  <si>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</si>
  <si>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</si>
  <si>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</si>
  <si>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</si>
  <si>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</si>
  <si>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</si>
  <si>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</si>
  <si>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</si>
  <si>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</si>
  <si>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</si>
  <si>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</si>
  <si>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</si>
  <si>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</si>
  <si>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</si>
  <si>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</si>
  <si>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</si>
  <si>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</si>
  <si>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</si>
  <si>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</si>
  <si>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</si>
  <si>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</si>
  <si>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</si>
  <si>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</si>
  <si>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</si>
  <si>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</si>
  <si>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</si>
  <si>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</si>
  <si>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</si>
  <si>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</si>
  <si>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</si>
  <si>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</si>
  <si>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</si>
  <si>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</si>
  <si>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</si>
  <si>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</si>
  <si>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</si>
  <si>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</si>
  <si>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</si>
  <si>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</si>
  <si>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</si>
  <si>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</si>
  <si>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</si>
  <si>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</si>
  <si>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</si>
  <si>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</si>
  <si>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</si>
  <si>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</si>
  <si>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</si>
  <si>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</si>
  <si>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</si>
  <si>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</si>
  <si>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</si>
  <si>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</si>
  <si>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</si>
  <si>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</si>
  <si>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</si>
  <si>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</si>
  <si>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</si>
  <si>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</si>
  <si>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</si>
  <si>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</si>
  <si>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</si>
  <si>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</si>
  <si>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</si>
  <si>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</si>
  <si>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</si>
  <si>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</si>
  <si>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</si>
  <si>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</si>
  <si>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</si>
  <si>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</si>
  <si>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</si>
  <si>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</si>
  <si>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</si>
  <si>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</si>
  <si>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</si>
  <si>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</si>
  <si>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</si>
  <si>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</si>
  <si>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</si>
  <si>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</si>
  <si>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</si>
  <si>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</si>
  <si>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</si>
  <si>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</si>
  <si>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</si>
  <si>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</si>
  <si>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</si>
  <si>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</si>
  <si>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</si>
  <si>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</si>
  <si>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</si>
  <si>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</si>
  <si>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</si>
  <si>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</si>
  <si>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</si>
  <si>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</si>
  <si>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</si>
  <si>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</si>
  <si>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</si>
  <si>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</si>
  <si>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</si>
  <si>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</si>
  <si>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</si>
  <si>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</si>
  <si>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</si>
  <si>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</si>
  <si>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</si>
  <si>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</si>
  <si>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</si>
  <si>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</si>
  <si>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</si>
  <si>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</si>
  <si>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</si>
  <si>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</si>
  <si>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</si>
  <si>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</si>
  <si>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</si>
  <si>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</si>
  <si>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</si>
  <si>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</si>
  <si>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</si>
  <si>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</si>
  <si>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</si>
  <si>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</si>
  <si>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</si>
  <si>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</si>
  <si>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</si>
  <si>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</si>
  <si>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</si>
  <si>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</si>
  <si>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</si>
  <si>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</si>
  <si>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</si>
  <si>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</si>
  <si>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</si>
  <si>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</si>
  <si>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</si>
  <si>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</si>
  <si>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</si>
  <si>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</si>
  <si>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</si>
  <si>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</si>
  <si>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</si>
  <si>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</si>
  <si>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</si>
  <si>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</si>
  <si>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</si>
  <si>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</si>
  <si>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</si>
  <si>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</si>
  <si>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</si>
  <si>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</si>
  <si>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</si>
  <si>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</si>
  <si>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</si>
  <si>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</si>
  <si>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</si>
  <si>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</si>
  <si>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</si>
  <si>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</si>
  <si>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</si>
  <si>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</si>
  <si>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</si>
  <si>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</si>
  <si>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</si>
  <si>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</si>
  <si>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</si>
  <si>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</si>
  <si>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</si>
  <si>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</si>
  <si>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</si>
  <si>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</si>
  <si>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</si>
  <si>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</si>
  <si>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</si>
  <si>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</si>
  <si>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</si>
  <si>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</si>
  <si>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</si>
  <si>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</si>
  <si>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</si>
  <si>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</si>
  <si>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</si>
  <si>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</si>
  <si>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</si>
  <si>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</si>
  <si>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</si>
  <si>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</si>
  <si>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</si>
  <si>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</si>
  <si>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</si>
  <si>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</si>
  <si>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</si>
  <si>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</si>
  <si>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</si>
  <si>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</si>
  <si>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</si>
  <si>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</si>
  <si>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</si>
  <si>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</si>
  <si>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</si>
  <si>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</si>
  <si>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</si>
  <si>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</si>
  <si>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</si>
  <si>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</si>
  <si>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</si>
  <si>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</si>
  <si>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</si>
  <si>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</si>
  <si>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</si>
  <si>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</si>
  <si>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</si>
  <si>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</si>
  <si>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</si>
  <si>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</si>
  <si>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</si>
  <si>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</si>
  <si>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</si>
  <si>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</si>
  <si>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</si>
  <si>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</si>
  <si>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</si>
  <si>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</si>
  <si>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</si>
  <si>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</si>
  <si>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</si>
  <si>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</si>
  <si>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</si>
  <si>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</si>
  <si>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</si>
  <si>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</si>
  <si>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</si>
  <si>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</si>
  <si>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</si>
  <si>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</si>
  <si>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</si>
  <si>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</si>
  <si>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</si>
  <si>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</si>
  <si>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</si>
  <si>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</si>
  <si>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</si>
  <si>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</si>
  <si>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</si>
  <si>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</si>
  <si>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</si>
  <si>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</si>
  <si>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</si>
  <si>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</si>
  <si>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</si>
  <si>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</si>
  <si>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</si>
  <si>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</si>
  <si>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</si>
  <si>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</si>
  <si>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</si>
  <si>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</si>
  <si>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</si>
  <si>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</si>
  <si>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</si>
  <si>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</si>
  <si>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</si>
  <si>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</si>
  <si>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</si>
  <si>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</si>
  <si>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</si>
  <si>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</si>
  <si>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</si>
  <si>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</si>
  <si>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</si>
  <si>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</si>
  <si>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</si>
  <si>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</si>
  <si>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</si>
  <si>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</si>
  <si>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</si>
  <si>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</si>
  <si>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</si>
  <si>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</si>
  <si>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</si>
  <si>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</si>
  <si>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</si>
  <si>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</si>
  <si>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</si>
  <si>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</si>
  <si>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</si>
  <si>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</si>
  <si>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</si>
  <si>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</si>
  <si>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</si>
  <si>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</si>
  <si>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</si>
  <si>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</si>
  <si>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</si>
  <si>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</si>
  <si>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</si>
  <si>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</si>
  <si>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</si>
  <si>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</si>
  <si>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</si>
  <si>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</si>
  <si>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</si>
  <si>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</si>
  <si>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</si>
  <si>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</si>
  <si>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</si>
  <si>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</si>
  <si>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</si>
  <si>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</si>
  <si>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</si>
  <si>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</si>
  <si>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</si>
  <si>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</si>
  <si>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</si>
  <si>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</si>
  <si>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</si>
  <si>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</si>
  <si>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</si>
  <si>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</si>
  <si>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</si>
  <si>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</si>
  <si>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</si>
  <si>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</si>
  <si>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</si>
  <si>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</si>
  <si>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</si>
  <si>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</si>
  <si>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</si>
  <si>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</si>
  <si>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</si>
  <si>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</si>
  <si>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</si>
  <si>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</si>
  <si>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</si>
  <si>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</si>
  <si>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</si>
  <si>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</si>
  <si>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</si>
  <si>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</si>
  <si>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</si>
  <si>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</si>
  <si>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</si>
  <si>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</si>
  <si>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</si>
  <si>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</si>
  <si>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</si>
  <si>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</si>
  <si>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</si>
  <si>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</si>
  <si>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</si>
  <si>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</si>
  <si>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</si>
  <si>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</si>
  <si>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</si>
  <si>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</si>
  <si>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</si>
  <si>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</si>
  <si>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</si>
  <si>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</si>
  <si>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</si>
  <si>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</si>
  <si>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</si>
  <si>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</si>
  <si>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</si>
  <si>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</si>
  <si>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</si>
  <si>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</si>
  <si>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</si>
  <si>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</si>
  <si>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</si>
  <si>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</si>
  <si>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</si>
  <si>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</si>
  <si>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</si>
  <si>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</si>
  <si>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</si>
  <si>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</si>
  <si>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</si>
  <si>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</si>
  <si>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</si>
  <si>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</si>
  <si>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</si>
  <si>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</si>
  <si>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</si>
  <si>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</si>
  <si>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</si>
  <si>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</si>
  <si>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</si>
  <si>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</si>
  <si>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</si>
  <si>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</si>
  <si>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</si>
  <si>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</si>
  <si>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</si>
  <si>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</si>
  <si>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</si>
  <si>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</si>
  <si>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</si>
  <si>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</si>
  <si>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</si>
  <si>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</si>
  <si>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</si>
  <si>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</si>
  <si>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</si>
  <si>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</si>
  <si>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</si>
  <si>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</si>
  <si>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</si>
  <si>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</si>
  <si>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</si>
  <si>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</si>
  <si>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</si>
  <si>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</si>
  <si>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</si>
  <si>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</si>
  <si>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</si>
  <si>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</si>
  <si>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</si>
  <si>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</si>
  <si>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</si>
  <si>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</si>
  <si>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</si>
  <si>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</si>
  <si>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</si>
  <si>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</si>
  <si>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</si>
  <si>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</si>
  <si>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</si>
  <si>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</si>
  <si>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</si>
  <si>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</si>
  <si>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</si>
  <si>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</si>
  <si>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</si>
  <si>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</si>
  <si>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</si>
  <si>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</si>
  <si>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</si>
  <si>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</si>
  <si>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</si>
  <si>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</si>
  <si>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</si>
  <si>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</si>
  <si>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</si>
  <si>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</si>
  <si>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</si>
  <si>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</si>
  <si>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</si>
  <si>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</si>
  <si>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</si>
  <si>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</si>
  <si>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</si>
  <si>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</si>
  <si>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</si>
  <si>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</si>
  <si>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</si>
  <si>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</si>
  <si>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</si>
  <si>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</si>
  <si>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</si>
  <si>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</si>
  <si>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</si>
  <si>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</si>
  <si>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</si>
  <si>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</si>
  <si>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</si>
  <si>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</si>
  <si>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</si>
  <si>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</si>
  <si>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</si>
  <si>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</si>
  <si>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</si>
  <si>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</si>
  <si>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</si>
  <si>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</si>
  <si>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</si>
  <si>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</si>
  <si>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</si>
  <si>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</si>
  <si>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</si>
  <si>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</si>
  <si>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</si>
  <si>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</si>
  <si>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</si>
  <si>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</si>
  <si>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</si>
  <si>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</si>
  <si>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</si>
  <si>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</si>
  <si>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</si>
  <si>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</si>
  <si>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</si>
  <si>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</si>
  <si>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</si>
  <si>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</si>
  <si>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</si>
  <si>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</si>
  <si>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</si>
  <si>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</si>
  <si>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</si>
  <si>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</si>
  <si>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</si>
  <si>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</si>
  <si>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</si>
  <si>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</si>
  <si>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</si>
  <si>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</si>
  <si>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</si>
  <si>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</si>
  <si>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</si>
  <si>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</si>
  <si>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</si>
  <si>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</si>
  <si>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</si>
  <si>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</si>
  <si>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</si>
  <si>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</si>
  <si>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</si>
  <si>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</si>
  <si>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</si>
  <si>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</si>
  <si>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</si>
  <si>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</si>
  <si>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</si>
  <si>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</si>
  <si>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</si>
  <si>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</si>
  <si>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</si>
  <si>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</si>
  <si>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</si>
  <si>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</si>
  <si>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</si>
  <si>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</si>
  <si>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</si>
  <si>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</si>
  <si>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</si>
  <si>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</si>
  <si>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</si>
  <si>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</si>
  <si>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</si>
  <si>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</si>
  <si>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</si>
  <si>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</si>
  <si>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</si>
  <si>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</si>
  <si>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</si>
  <si>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</si>
  <si>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</si>
  <si>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</si>
  <si>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</si>
  <si>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</si>
  <si>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</si>
  <si>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</si>
  <si>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</si>
  <si>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</si>
  <si>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</si>
  <si>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</si>
  <si>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</si>
  <si>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</si>
  <si>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</si>
  <si>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</si>
  <si>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</si>
  <si>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</si>
  <si>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</si>
  <si>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</si>
  <si>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</si>
  <si>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</si>
  <si>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</si>
  <si>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</si>
  <si>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</si>
  <si>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</si>
  <si>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</si>
  <si>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</si>
  <si>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</si>
  <si>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</si>
  <si>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</si>
  <si>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</si>
  <si>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</si>
  <si>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</si>
  <si>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</si>
  <si>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</si>
  <si>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</si>
  <si>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</si>
  <si>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</si>
  <si>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</si>
  <si>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</si>
  <si>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</si>
  <si>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</si>
  <si>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</si>
  <si>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</si>
  <si>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</si>
  <si>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</si>
  <si>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</si>
  <si>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</si>
  <si>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</si>
  <si>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</si>
  <si>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</si>
  <si>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</si>
  <si>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</si>
  <si>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</si>
  <si>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</si>
  <si>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</si>
  <si>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</si>
  <si>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</si>
  <si>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</si>
  <si>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</si>
  <si>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</si>
  <si>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</si>
  <si>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</si>
  <si>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</si>
  <si>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</si>
  <si>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</si>
  <si>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</si>
  <si>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</si>
  <si>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</si>
  <si>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</si>
  <si>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</si>
  <si>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</si>
  <si>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</si>
  <si>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</si>
  <si>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</si>
  <si>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</si>
  <si>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</si>
  <si>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</si>
  <si>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</si>
  <si>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</si>
  <si>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</si>
  <si>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</si>
  <si>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</si>
  <si>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</si>
  <si>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</si>
  <si>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</si>
  <si>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</si>
  <si>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</si>
  <si>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</si>
  <si>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</si>
  <si>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</si>
  <si>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</si>
  <si>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</si>
  <si>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</si>
  <si>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</si>
  <si>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</si>
  <si>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</si>
  <si>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</si>
  <si>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</si>
  <si>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</si>
  <si>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</si>
  <si>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</si>
  <si>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</si>
  <si>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</si>
  <si>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</si>
  <si>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</si>
  <si>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</si>
  <si>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</si>
  <si>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</si>
  <si>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</si>
  <si>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</si>
  <si>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</si>
  <si>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</si>
  <si>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</si>
  <si>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</si>
  <si>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</si>
  <si>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</si>
  <si>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</si>
  <si>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</si>
  <si>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</si>
  <si>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</si>
  <si>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</si>
  <si>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</si>
  <si>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</si>
  <si>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</si>
  <si>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</si>
  <si>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</si>
  <si>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</si>
  <si>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</si>
  <si>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</si>
  <si>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</si>
  <si>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</si>
  <si>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</si>
  <si>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</si>
  <si>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</si>
  <si>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</si>
  <si>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</si>
  <si>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</si>
  <si>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</si>
  <si>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</si>
  <si>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</si>
  <si>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</si>
  <si>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</si>
  <si>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</si>
  <si>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</si>
  <si>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</si>
  <si>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</si>
  <si>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</si>
  <si>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</si>
  <si>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</si>
  <si>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</si>
  <si>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</si>
  <si>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</si>
  <si>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</si>
  <si>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</si>
  <si>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</si>
  <si>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</si>
  <si>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</si>
  <si>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</si>
  <si>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</si>
  <si>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</si>
  <si>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</si>
  <si>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</si>
  <si>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</si>
  <si>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</si>
  <si>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</si>
  <si>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</si>
  <si>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</si>
  <si>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</si>
  <si>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</si>
  <si>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</si>
  <si>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</si>
  <si>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</si>
  <si>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</si>
  <si>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</si>
  <si>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</si>
  <si>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</si>
  <si>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</si>
  <si>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</si>
  <si>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</si>
  <si>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</si>
  <si>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</si>
  <si>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</si>
  <si>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</si>
  <si>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</si>
  <si>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</si>
  <si>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</si>
  <si>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</si>
  <si>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</si>
  <si>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</si>
  <si>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</si>
  <si>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</si>
  <si>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</si>
  <si>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</si>
  <si>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</si>
  <si>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</si>
  <si>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</si>
  <si>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</si>
  <si>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</si>
  <si>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</si>
  <si>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</si>
  <si>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</si>
  <si>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</si>
  <si>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</si>
  <si>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</si>
  <si>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</si>
  <si>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</si>
  <si>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</si>
  <si>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</si>
  <si>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</si>
  <si>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</si>
  <si>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</si>
  <si>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</si>
  <si>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</si>
  <si>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</si>
  <si>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</si>
  <si>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</si>
  <si>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</si>
  <si>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</si>
  <si>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</si>
  <si>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</si>
  <si>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</si>
  <si>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</si>
  <si>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</si>
  <si>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</si>
  <si>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</si>
  <si>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</si>
  <si>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</si>
  <si>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</si>
  <si>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</si>
  <si>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</si>
  <si>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</si>
  <si>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</si>
  <si>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</si>
  <si>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</si>
  <si>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</si>
  <si>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</si>
  <si>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</si>
  <si>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</si>
  <si>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</si>
  <si>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</si>
  <si>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</si>
  <si>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</si>
  <si>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</si>
  <si>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</si>
  <si>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</si>
  <si>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</si>
  <si>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</si>
  <si>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</si>
  <si>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</si>
  <si>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</si>
  <si>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</si>
  <si>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</si>
  <si>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</si>
  <si>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</si>
  <si>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</si>
  <si>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</si>
  <si>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</si>
  <si>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</si>
  <si>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</si>
  <si>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</si>
  <si>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</si>
  <si>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</si>
  <si>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</si>
  <si>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</si>
  <si>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</si>
  <si>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</si>
  <si>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</si>
  <si>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</si>
  <si>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</si>
  <si>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</si>
  <si>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</si>
  <si>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</si>
  <si>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</si>
  <si>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</si>
  <si>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</si>
  <si>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</si>
  <si>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</si>
  <si>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</si>
  <si>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</si>
  <si>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</si>
  <si>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</si>
  <si>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</si>
  <si>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</si>
  <si>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</si>
  <si>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</si>
  <si>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</si>
  <si>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</si>
  <si>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</si>
  <si>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</si>
  <si>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</si>
  <si>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</si>
  <si>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</si>
  <si>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</si>
  <si>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</si>
  <si>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</si>
  <si>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</si>
  <si>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</si>
  <si>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</si>
  <si>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</si>
  <si>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</si>
  <si>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</si>
  <si>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</si>
  <si>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</si>
  <si>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</si>
  <si>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</si>
  <si>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</si>
  <si>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</si>
  <si>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</si>
  <si>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</si>
  <si>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</si>
  <si>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</si>
  <si>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</si>
  <si>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</si>
  <si>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</si>
  <si>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</si>
  <si>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</si>
  <si>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</si>
  <si>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</si>
  <si>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</si>
  <si>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</si>
  <si>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</si>
  <si>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</si>
  <si>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</si>
  <si>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</si>
  <si>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</si>
  <si>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</si>
  <si>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</si>
  <si>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</si>
  <si>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</si>
  <si>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</si>
  <si>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</si>
  <si>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</si>
  <si>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</si>
  <si>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</si>
  <si>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</si>
  <si>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</si>
  <si>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</si>
  <si>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</si>
  <si>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</si>
  <si>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</si>
  <si>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</si>
  <si>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</si>
  <si>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</si>
  <si>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</si>
  <si>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</si>
  <si>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</si>
  <si>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</si>
  <si>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</si>
  <si>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</si>
  <si>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</si>
  <si>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</si>
  <si>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</si>
  <si>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</si>
  <si>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</si>
  <si>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</si>
  <si>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</si>
  <si>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</si>
  <si>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</si>
  <si>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</si>
  <si>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</si>
  <si>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</si>
  <si>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</si>
  <si>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</si>
  <si>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</si>
  <si>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</si>
  <si>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</si>
  <si>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</si>
  <si>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</si>
  <si>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</si>
  <si>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</si>
  <si>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</si>
  <si>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</si>
  <si>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</si>
  <si>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</si>
  <si>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</si>
  <si>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</si>
  <si>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</si>
  <si>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</si>
  <si>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</si>
  <si>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</si>
  <si>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</si>
  <si>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</si>
  <si>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</si>
  <si>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</si>
  <si>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</si>
  <si>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</si>
  <si>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</si>
  <si>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</si>
  <si>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</si>
  <si>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</si>
  <si>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</si>
  <si>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</si>
  <si>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</si>
  <si>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</si>
  <si>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</si>
  <si>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</si>
  <si>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</si>
  <si>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</si>
  <si>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</si>
  <si>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</si>
  <si>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</si>
  <si>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</si>
  <si>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</si>
  <si>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</si>
  <si>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</si>
  <si>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</si>
  <si>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</si>
  <si>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</si>
  <si>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</si>
  <si>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</si>
  <si>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</si>
  <si>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</si>
  <si>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</si>
  <si>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</si>
  <si>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</si>
  <si>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</si>
  <si>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</si>
  <si>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</si>
  <si>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</si>
  <si>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</si>
  <si>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</si>
  <si>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</si>
  <si>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</si>
  <si>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</si>
  <si>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</si>
  <si>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</si>
  <si>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</si>
  <si>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</si>
  <si>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</si>
  <si>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</si>
  <si>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</si>
  <si>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</si>
  <si>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</si>
  <si>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</si>
  <si>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</si>
  <si>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</si>
  <si>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</si>
  <si>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</si>
  <si>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</si>
  <si>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</si>
  <si>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</si>
  <si>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</si>
  <si>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</si>
  <si>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</si>
  <si>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</si>
  <si>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</si>
  <si>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</si>
  <si>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</si>
  <si>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</si>
  <si>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</si>
  <si>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</si>
  <si>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</si>
  <si>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</si>
  <si>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</si>
  <si>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</si>
  <si>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</si>
  <si>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</si>
  <si>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</si>
  <si>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</si>
  <si>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</si>
  <si>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</si>
  <si>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</si>
  <si>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</si>
  <si>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</si>
  <si>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</si>
  <si>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</si>
  <si>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</si>
  <si>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</si>
  <si>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</si>
  <si>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</si>
  <si>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</si>
  <si>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</si>
  <si>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</si>
  <si>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</si>
  <si>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</si>
  <si>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</si>
  <si>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</si>
  <si>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</si>
  <si>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</si>
  <si>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</si>
  <si>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</si>
  <si>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</si>
  <si>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</si>
  <si>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</si>
  <si>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</si>
  <si>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</si>
  <si>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</si>
  <si>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</si>
  <si>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</si>
  <si>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</si>
  <si>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</si>
  <si>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</si>
  <si>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</si>
  <si>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</si>
  <si>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</si>
  <si>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</si>
  <si>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</si>
  <si>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</si>
  <si>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</si>
  <si>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</si>
  <si>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</si>
  <si>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</si>
  <si>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</si>
  <si>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</si>
  <si>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</si>
  <si>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</si>
  <si>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</si>
  <si>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</si>
  <si>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</si>
  <si>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</si>
  <si>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</si>
  <si>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</si>
  <si>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</si>
  <si>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</si>
  <si>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</si>
  <si>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</si>
  <si>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</si>
  <si>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</si>
  <si>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</si>
  <si>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</si>
  <si>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</si>
  <si>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</si>
  <si>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</si>
  <si>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</si>
  <si>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</si>
  <si>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</si>
  <si>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</si>
  <si>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</si>
  <si>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</si>
  <si>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</si>
  <si>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</si>
  <si>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</si>
  <si>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</si>
  <si>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</si>
  <si>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</si>
  <si>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</si>
  <si>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</si>
  <si>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</si>
  <si>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</si>
  <si>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</si>
  <si>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</si>
  <si>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</si>
  <si>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</si>
  <si>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</si>
  <si>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</si>
  <si>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</si>
  <si>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</si>
  <si>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</si>
  <si>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</si>
  <si>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</si>
  <si>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</si>
  <si>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</si>
  <si>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</si>
  <si>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</si>
  <si>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</si>
  <si>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</si>
  <si>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</si>
  <si>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</si>
  <si>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</si>
  <si>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</si>
  <si>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</si>
  <si>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</si>
  <si>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</si>
  <si>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</si>
  <si>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</si>
  <si>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</si>
  <si>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</si>
  <si>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</si>
  <si>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</si>
  <si>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</si>
  <si>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</si>
  <si>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</si>
  <si>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</si>
  <si>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</si>
  <si>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</si>
  <si>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</si>
  <si>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</si>
  <si>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</si>
  <si>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</si>
  <si>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</si>
  <si>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</si>
  <si>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</si>
  <si>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</si>
  <si>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</si>
  <si>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</si>
  <si>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</si>
  <si>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</si>
  <si>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</si>
  <si>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</si>
  <si>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</si>
  <si>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</si>
  <si>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</si>
  <si>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</si>
  <si>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</si>
  <si>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</si>
  <si>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</si>
  <si>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</si>
  <si>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</si>
  <si>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</si>
  <si>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</si>
  <si>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</si>
  <si>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</si>
  <si>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</si>
  <si>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</si>
  <si>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</si>
  <si>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</si>
  <si>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</si>
  <si>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</si>
  <si>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</si>
  <si>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</si>
  <si>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</si>
  <si>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</si>
  <si>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</si>
  <si>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</si>
  <si>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</si>
  <si>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</si>
  <si>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</si>
  <si>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</si>
  <si>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</si>
  <si>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</si>
  <si>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</si>
  <si>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</si>
  <si>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</si>
  <si>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</si>
  <si>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</si>
  <si>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</si>
  <si>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</si>
  <si>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</si>
  <si>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</si>
  <si>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</si>
  <si>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</si>
  <si>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</si>
  <si>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</si>
  <si>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</si>
  <si>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</si>
  <si>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</si>
  <si>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</si>
  <si>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</si>
  <si>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</si>
  <si>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</si>
  <si>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</si>
  <si>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</si>
  <si>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</si>
  <si>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</si>
  <si>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</si>
  <si>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</si>
  <si>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</si>
  <si>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</si>
  <si>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</si>
  <si>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</si>
  <si>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</si>
  <si>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</si>
  <si>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</si>
  <si>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</si>
  <si>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</si>
  <si>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</si>
  <si>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</si>
  <si>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</si>
  <si>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</si>
  <si>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</si>
  <si>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</si>
  <si>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</si>
  <si>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</si>
  <si>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</si>
  <si>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</si>
  <si>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</si>
  <si>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</si>
  <si>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</si>
  <si>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</si>
  <si>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</si>
  <si>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</si>
  <si>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</si>
  <si>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</si>
  <si>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</si>
  <si>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</si>
  <si>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</si>
  <si>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</si>
  <si>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</si>
  <si>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</si>
  <si>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</si>
  <si>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</si>
  <si>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</si>
  <si>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</si>
  <si>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</si>
  <si>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</si>
  <si>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</si>
  <si>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</si>
  <si>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</si>
  <si>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</si>
  <si>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</si>
  <si>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</si>
  <si>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</si>
  <si>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</si>
  <si>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</si>
  <si>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</si>
  <si>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</si>
  <si>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</si>
  <si>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</si>
  <si>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</si>
  <si>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</si>
  <si>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</si>
  <si>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</si>
  <si>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</si>
  <si>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</si>
  <si>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</si>
  <si>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</si>
  <si>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</si>
  <si>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</si>
  <si>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</si>
  <si>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</si>
  <si>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</si>
  <si>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</si>
  <si>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</si>
  <si>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</si>
  <si>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</si>
  <si>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</si>
  <si>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</si>
  <si>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</si>
  <si>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</si>
  <si>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</si>
  <si>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</si>
  <si>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</si>
  <si>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</si>
  <si>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</si>
  <si>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</si>
  <si>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</si>
  <si>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</si>
  <si>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</si>
  <si>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</si>
  <si>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</si>
  <si>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</si>
  <si>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</si>
  <si>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</si>
  <si>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</si>
  <si>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</si>
  <si>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</si>
  <si>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</si>
  <si>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</si>
  <si>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</si>
  <si>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</si>
  <si>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</si>
  <si>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</si>
  <si>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</si>
  <si>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</si>
  <si>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</si>
  <si>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</si>
  <si>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</si>
  <si>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</si>
  <si>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</si>
  <si>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</si>
  <si>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</si>
  <si>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</si>
  <si>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</si>
  <si>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</si>
  <si>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</si>
  <si>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</si>
  <si>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</si>
  <si>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</si>
  <si>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</si>
  <si>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</si>
  <si>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</si>
  <si>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</si>
  <si>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</si>
  <si>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</si>
  <si>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</si>
  <si>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</si>
  <si>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</si>
  <si>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</si>
  <si>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</si>
  <si>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</si>
  <si>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</si>
  <si>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</si>
  <si>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</si>
  <si>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</si>
  <si>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</si>
  <si>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</si>
  <si>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</si>
  <si>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</si>
  <si>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</si>
  <si>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</si>
  <si>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</si>
  <si>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</si>
  <si>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</si>
  <si>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</si>
  <si>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</si>
  <si>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</si>
  <si>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</si>
  <si>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</si>
  <si>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</si>
  <si>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</si>
  <si>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</si>
  <si>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</si>
  <si>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</si>
  <si>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</si>
  <si>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</si>
  <si>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</si>
  <si>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</si>
  <si>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</si>
  <si>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</si>
  <si>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</si>
  <si>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</si>
  <si>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</si>
  <si>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</si>
  <si>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</si>
  <si>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</si>
  <si>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</si>
  <si>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</si>
  <si>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</si>
  <si>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</si>
  <si>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</si>
  <si>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</si>
  <si>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</si>
  <si>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</si>
  <si>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</si>
  <si>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</si>
  <si>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</si>
  <si>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</si>
  <si>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</si>
  <si>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</si>
  <si>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</si>
  <si>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</si>
  <si>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</si>
  <si>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</si>
  <si>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</si>
  <si>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</si>
  <si>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</si>
  <si>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</si>
  <si>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</si>
  <si>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</si>
  <si>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</si>
  <si>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</si>
  <si>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</si>
  <si>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</si>
  <si>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</si>
  <si>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</si>
  <si>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</si>
  <si>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</si>
  <si>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</si>
  <si>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</si>
  <si>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</si>
  <si>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</si>
  <si>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</si>
  <si>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</si>
  <si>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</si>
  <si>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</si>
  <si>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</si>
  <si>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</si>
  <si>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</si>
  <si>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</si>
  <si>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</si>
  <si>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</si>
  <si>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</si>
  <si>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</si>
  <si>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</si>
  <si>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</si>
  <si>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</si>
  <si>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</si>
  <si>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</si>
  <si>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</si>
  <si>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</si>
  <si>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</si>
  <si>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</si>
  <si>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</si>
  <si>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</si>
  <si>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</si>
  <si>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</si>
  <si>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</si>
  <si>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</si>
  <si>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</si>
  <si>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</si>
  <si>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</si>
  <si>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</si>
  <si>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</si>
  <si>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</si>
  <si>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</si>
  <si>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</si>
  <si>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</si>
  <si>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</si>
  <si>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</si>
  <si>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</si>
  <si>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</si>
  <si>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</si>
  <si>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</si>
  <si>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</si>
  <si>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</si>
  <si>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</si>
  <si>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</si>
  <si>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</si>
  <si>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</si>
  <si>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</si>
  <si>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</si>
  <si>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</si>
  <si>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</si>
  <si>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</si>
  <si>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</si>
  <si>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</si>
  <si>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</si>
  <si>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</si>
  <si>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</si>
  <si>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</si>
  <si>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</si>
  <si>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</si>
  <si>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</si>
  <si>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</si>
  <si>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</si>
  <si>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</si>
  <si>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</si>
  <si>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</si>
  <si>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</si>
  <si>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</si>
  <si>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</si>
  <si>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</si>
  <si>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</si>
  <si>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</si>
  <si>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</si>
  <si>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</si>
  <si>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</si>
  <si>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</si>
  <si>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</si>
  <si>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</si>
  <si>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</si>
  <si>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</si>
  <si>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</si>
  <si>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</si>
  <si>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</si>
  <si>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</si>
  <si>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</si>
  <si>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</si>
  <si>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</si>
  <si>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</si>
  <si>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</si>
  <si>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</si>
  <si>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</si>
  <si>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</si>
  <si>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</si>
  <si>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</si>
  <si>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</si>
  <si>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</si>
  <si>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</si>
  <si>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</si>
  <si>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</si>
  <si>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</si>
  <si>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</si>
  <si>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</si>
  <si>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</si>
  <si>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</si>
  <si>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</si>
  <si>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</si>
  <si>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</si>
  <si>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</si>
  <si>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</si>
  <si>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</si>
  <si>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</si>
  <si>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</si>
  <si>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</si>
  <si>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</si>
  <si>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</si>
  <si>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</si>
  <si>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</si>
  <si>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</si>
  <si>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</si>
  <si>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</si>
  <si>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</si>
  <si>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</si>
  <si>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</si>
  <si>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</si>
  <si>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</si>
  <si>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</si>
  <si>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</si>
  <si>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</si>
  <si>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</si>
  <si>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</si>
  <si>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</si>
  <si>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</si>
  <si>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</si>
  <si>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</si>
  <si>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</si>
  <si>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</si>
  <si>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</si>
  <si>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</si>
  <si>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</si>
  <si>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</si>
  <si>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</si>
  <si>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</si>
  <si>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</si>
  <si>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</si>
  <si>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</si>
  <si>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</si>
  <si>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</si>
  <si>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</si>
  <si>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</si>
  <si>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</si>
  <si>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</si>
  <si>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</si>
  <si>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</si>
  <si>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</si>
  <si>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</si>
  <si>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</si>
  <si>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</si>
  <si>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</si>
  <si>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</si>
  <si>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</si>
  <si>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</si>
  <si>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</si>
  <si>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</si>
  <si>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</si>
  <si>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</si>
  <si>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</si>
  <si>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</si>
  <si>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</si>
  <si>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</si>
  <si>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</si>
  <si>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</si>
  <si>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</si>
  <si>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</si>
  <si>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</si>
  <si>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</si>
  <si>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</si>
  <si>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</si>
  <si>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</si>
  <si>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</si>
  <si>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</si>
  <si>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</si>
  <si>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</si>
  <si>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</si>
  <si>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</si>
  <si>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</si>
  <si>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</si>
  <si>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</si>
  <si>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</si>
  <si>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</si>
  <si>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</si>
  <si>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</si>
  <si>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</si>
  <si>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</si>
  <si>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</si>
  <si>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</si>
  <si>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</si>
  <si>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</si>
  <si>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</si>
  <si>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</si>
  <si>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</si>
  <si>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</si>
  <si>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</si>
  <si>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</si>
  <si>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</si>
  <si>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</si>
  <si>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</si>
  <si>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</si>
  <si>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</si>
  <si>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</si>
  <si>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</si>
  <si>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</si>
  <si>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</si>
  <si>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</si>
  <si>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</si>
  <si>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</si>
  <si>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</si>
  <si>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</si>
  <si>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</si>
  <si>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</si>
  <si>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</si>
  <si>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</si>
  <si>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</si>
  <si>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</si>
  <si>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</si>
  <si>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</si>
  <si>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</si>
  <si>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</si>
  <si>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</si>
  <si>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</si>
  <si>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</si>
  <si>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</si>
  <si>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</si>
  <si>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</si>
  <si>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</si>
  <si>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</si>
  <si>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</si>
  <si>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</si>
  <si>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</si>
  <si>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</si>
  <si>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</si>
  <si>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</si>
  <si>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</si>
  <si>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</si>
  <si>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</si>
  <si>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</si>
  <si>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</si>
  <si>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</si>
  <si>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</si>
  <si>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</si>
  <si>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</si>
  <si>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</si>
  <si>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</si>
  <si>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</si>
  <si>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</si>
  <si>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</si>
  <si>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</si>
  <si>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</si>
  <si>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</si>
  <si>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</si>
  <si>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</si>
  <si>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</si>
  <si>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</si>
  <si>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</si>
  <si>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</si>
  <si>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</si>
  <si>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</si>
  <si>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</si>
  <si>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</si>
  <si>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</si>
  <si>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</si>
  <si>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</si>
  <si>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</si>
  <si>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</si>
  <si>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</si>
  <si>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</si>
  <si>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</si>
  <si>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</si>
  <si>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</si>
  <si>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</si>
  <si>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</si>
  <si>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</si>
  <si>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</si>
  <si>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</si>
  <si>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</si>
  <si>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</si>
  <si>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</si>
  <si>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</si>
  <si>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</si>
  <si>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</si>
  <si>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</si>
  <si>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</si>
  <si>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</si>
  <si>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</si>
  <si>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</si>
  <si>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</si>
  <si>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</si>
  <si>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</si>
  <si>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</si>
  <si>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</si>
  <si>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</si>
  <si>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</si>
  <si>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</si>
  <si>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</si>
  <si>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</si>
  <si>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</si>
  <si>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</si>
  <si>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</si>
  <si>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</si>
  <si>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</si>
  <si>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</si>
  <si>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</si>
  <si>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</si>
  <si>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</si>
  <si>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</si>
  <si>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</si>
  <si>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</si>
  <si>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</si>
  <si>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</si>
  <si>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</si>
  <si>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</si>
  <si>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</si>
  <si>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</si>
  <si>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</si>
  <si>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</si>
  <si>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</si>
  <si>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</si>
  <si>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</si>
  <si>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</si>
  <si>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</si>
  <si>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</si>
  <si>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</si>
  <si>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</si>
  <si>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</si>
  <si>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</si>
  <si>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</si>
  <si>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</si>
  <si>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</si>
  <si>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</si>
  <si>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</si>
  <si>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</si>
  <si>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</si>
  <si>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</si>
  <si>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</si>
  <si>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</si>
  <si>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</si>
  <si>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</si>
  <si>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</si>
  <si>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</si>
  <si>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</si>
  <si>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</si>
  <si>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</si>
  <si>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</si>
  <si>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</si>
  <si>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</si>
  <si>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</si>
  <si>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</si>
  <si>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</si>
  <si>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</si>
  <si>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</si>
  <si>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</si>
  <si>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</si>
  <si>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</si>
  <si>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</si>
  <si>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</si>
  <si>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</si>
  <si>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</si>
  <si>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</si>
  <si>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</si>
  <si>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</si>
  <si>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</si>
  <si>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</si>
  <si>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</si>
  <si>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</si>
  <si>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</si>
  <si>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</si>
  <si>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</si>
  <si>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</si>
  <si>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</si>
  <si>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</si>
  <si>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</si>
  <si>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</si>
  <si>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</si>
  <si>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</si>
  <si>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</si>
  <si>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</si>
  <si>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</si>
  <si>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</si>
  <si>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</si>
  <si>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</si>
  <si>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</si>
  <si>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</si>
  <si>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</si>
  <si>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</si>
  <si>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</si>
  <si>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</si>
  <si>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</si>
  <si>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</si>
  <si>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</si>
  <si>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</si>
  <si>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</si>
  <si>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</si>
  <si>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</si>
  <si>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</si>
  <si>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</si>
  <si>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</si>
  <si>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</si>
  <si>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</si>
  <si>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</si>
  <si>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</si>
  <si>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</si>
  <si>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</si>
  <si>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</si>
  <si>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</si>
  <si>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</si>
  <si>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</si>
  <si>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</si>
  <si>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</si>
  <si>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</si>
  <si>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</si>
  <si>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</si>
  <si>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</si>
  <si>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</si>
  <si>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</si>
  <si>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</si>
  <si>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</si>
  <si>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</si>
  <si>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</si>
  <si>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</si>
  <si>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</si>
  <si>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</si>
  <si>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</si>
  <si>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</si>
  <si>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</si>
  <si>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</si>
  <si>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</si>
  <si>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</si>
  <si>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</si>
  <si>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</si>
  <si>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</si>
  <si>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</si>
  <si>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</si>
  <si>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</si>
  <si>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</si>
  <si>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</si>
  <si>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</si>
  <si>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</si>
  <si>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</si>
  <si>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</si>
  <si>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</si>
  <si>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</si>
  <si>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</si>
  <si>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</si>
  <si>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</si>
  <si>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</si>
  <si>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</si>
  <si>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</si>
  <si>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</si>
  <si>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</si>
  <si>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</si>
  <si>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</si>
  <si>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</si>
  <si>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</si>
  <si>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</si>
  <si>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</si>
  <si>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</si>
  <si>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</si>
  <si>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</si>
  <si>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</si>
  <si>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</si>
  <si>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</si>
  <si>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</si>
  <si>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</si>
  <si>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</si>
  <si>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</si>
  <si>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</si>
  <si>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</si>
  <si>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</si>
  <si>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</si>
  <si>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</si>
  <si>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</si>
  <si>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</si>
  <si>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</si>
  <si>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</si>
  <si>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</si>
  <si>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</si>
  <si>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</si>
  <si>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</si>
  <si>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</si>
  <si>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</si>
  <si>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</si>
  <si>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</si>
  <si>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</si>
  <si>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</si>
  <si>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</si>
  <si>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</si>
  <si>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</si>
  <si>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</si>
  <si>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</si>
  <si>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</si>
  <si>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</si>
  <si>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</si>
  <si>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</si>
  <si>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</si>
  <si>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</si>
  <si>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</si>
  <si>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</si>
  <si>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</si>
  <si>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</si>
  <si>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</si>
  <si>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</si>
  <si>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</si>
  <si>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</si>
  <si>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</si>
  <si>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</si>
  <si>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</si>
  <si>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</si>
  <si>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</si>
  <si>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</si>
  <si>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</si>
  <si>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</si>
  <si>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</si>
  <si>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</si>
  <si>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</si>
  <si>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</si>
  <si>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</si>
  <si>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</si>
  <si>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</si>
  <si>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</si>
  <si>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</si>
  <si>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</si>
  <si>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</si>
  <si>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</si>
  <si>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</si>
  <si>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</si>
  <si>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</si>
  <si>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</si>
  <si>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</si>
  <si>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</si>
  <si>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</si>
  <si>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</si>
  <si>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</si>
  <si>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</si>
  <si>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</si>
  <si>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</si>
  <si>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</si>
  <si>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</si>
  <si>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</si>
  <si>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</si>
  <si>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</si>
  <si>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</si>
  <si>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</si>
  <si>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</si>
  <si>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</si>
  <si>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</si>
  <si>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</si>
  <si>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</si>
  <si>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</si>
  <si>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</si>
  <si>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</si>
  <si>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</si>
  <si>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</si>
  <si>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</si>
  <si>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</si>
  <si>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</si>
  <si>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</si>
  <si>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</si>
  <si>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</si>
  <si>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</si>
  <si>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</si>
  <si>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</si>
  <si>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</si>
  <si>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</si>
  <si>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</si>
  <si>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</si>
  <si>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</si>
  <si>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</si>
  <si>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</si>
  <si>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</si>
  <si>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</si>
  <si>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</si>
  <si>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</si>
  <si>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</si>
  <si>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</si>
  <si>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</si>
  <si>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</si>
  <si>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</si>
  <si>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</si>
  <si>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</si>
  <si>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</si>
  <si>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</si>
  <si>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</si>
  <si>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</si>
  <si>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</si>
  <si>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</si>
  <si>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</si>
  <si>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</si>
  <si>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</si>
  <si>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</si>
  <si>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</si>
  <si>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</si>
  <si>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</si>
  <si>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</si>
  <si>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</si>
  <si>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</si>
  <si>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</si>
  <si>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</si>
  <si>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</si>
  <si>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</si>
  <si>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</si>
  <si>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</si>
  <si>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</si>
  <si>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</si>
  <si>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</si>
  <si>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</si>
  <si>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</si>
  <si>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</si>
  <si>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</si>
  <si>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</si>
  <si>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</si>
  <si>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</si>
  <si>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</si>
  <si>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</si>
  <si>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</si>
  <si>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</si>
  <si>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</si>
  <si>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</si>
  <si>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</si>
  <si>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</si>
  <si>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</si>
  <si>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</si>
  <si>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</si>
  <si>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</si>
  <si>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</si>
  <si>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</si>
  <si>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</si>
  <si>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</si>
  <si>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</si>
  <si>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</si>
  <si>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</si>
  <si>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</si>
  <si>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</si>
  <si>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</si>
  <si>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</si>
  <si>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</si>
  <si>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</si>
  <si>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</si>
  <si>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</si>
  <si>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</si>
  <si>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</si>
  <si>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</si>
  <si>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</si>
  <si>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</si>
  <si>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</si>
  <si>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</si>
  <si>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</si>
  <si>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</si>
  <si>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</si>
  <si>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</si>
  <si>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</si>
  <si>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</si>
  <si>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</si>
  <si>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</si>
  <si>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</si>
  <si>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</si>
  <si>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</si>
  <si>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</si>
  <si>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</si>
  <si>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</si>
  <si>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</si>
  <si>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</si>
  <si>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</si>
  <si>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</si>
  <si>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</si>
  <si>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</si>
  <si>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</si>
  <si>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</si>
  <si>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</si>
  <si>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</si>
  <si>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</si>
  <si>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</si>
  <si>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</si>
  <si>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</si>
  <si>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</si>
  <si>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</si>
  <si>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</si>
  <si>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</si>
  <si>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</si>
  <si>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</si>
  <si>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</si>
  <si>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</si>
  <si>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</si>
  <si>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</si>
  <si>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</si>
  <si>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</si>
  <si>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</si>
  <si>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</si>
  <si>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</si>
  <si>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</si>
  <si>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</si>
  <si>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</si>
  <si>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</si>
  <si>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</si>
  <si>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</si>
  <si>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</si>
  <si>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</si>
  <si>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</si>
  <si>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</si>
  <si>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</si>
  <si>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</si>
  <si>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</si>
  <si>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</si>
  <si>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</si>
  <si>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</si>
  <si>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</si>
  <si>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</si>
  <si>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</si>
  <si>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</si>
  <si>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</si>
  <si>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</si>
  <si>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</si>
  <si>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</si>
  <si>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</si>
  <si>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</si>
  <si>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</si>
  <si>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</si>
  <si>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</si>
  <si>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</si>
  <si>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</si>
  <si>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</si>
  <si>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</si>
  <si>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</si>
  <si>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</si>
  <si>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</si>
  <si>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</si>
  <si>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</si>
  <si>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</si>
  <si>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</si>
  <si>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</si>
  <si>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</si>
  <si>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</si>
  <si>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</si>
  <si>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</si>
  <si>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</si>
  <si>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</si>
  <si>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</si>
  <si>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</si>
  <si>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</si>
  <si>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</si>
  <si>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</si>
  <si>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</si>
  <si>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</si>
  <si>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</si>
  <si>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</si>
  <si>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</si>
  <si>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</si>
  <si>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</si>
  <si>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</si>
  <si>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</si>
  <si>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</si>
  <si>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</si>
  <si>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</si>
  <si>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</si>
  <si>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</si>
  <si>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</si>
  <si>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</si>
  <si>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</si>
  <si>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</si>
  <si>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</si>
  <si>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</si>
  <si>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</si>
  <si>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</si>
  <si>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</si>
  <si>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</si>
  <si>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</si>
  <si>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</si>
  <si>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</si>
  <si>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</si>
  <si>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</si>
  <si>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</si>
  <si>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</si>
  <si>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</si>
  <si>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</si>
  <si>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</si>
  <si>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</si>
  <si>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</si>
  <si>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</si>
  <si>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</si>
  <si>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</si>
  <si>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</si>
  <si>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</si>
  <si>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</si>
  <si>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</si>
  <si>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</si>
  <si>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</si>
  <si>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</si>
  <si>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</si>
  <si>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</si>
  <si>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</si>
  <si>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</si>
  <si>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</si>
  <si>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</si>
  <si>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</si>
  <si>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</si>
  <si>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</si>
  <si>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</si>
  <si>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</si>
  <si>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</si>
  <si>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</si>
  <si>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</si>
  <si>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</si>
  <si>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</si>
  <si>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</si>
  <si>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</si>
  <si>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</si>
  <si>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</si>
  <si>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</si>
  <si>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</si>
  <si>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</si>
  <si>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</si>
  <si>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</si>
  <si>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</si>
  <si>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</si>
  <si>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</si>
  <si>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</si>
  <si>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</si>
  <si>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</si>
  <si>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</si>
  <si>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</si>
  <si>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</si>
  <si>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</si>
  <si>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</si>
  <si>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</si>
  <si>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</si>
  <si>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</si>
  <si>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</si>
  <si>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</si>
  <si>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</si>
  <si>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</si>
  <si>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</si>
  <si>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</si>
  <si>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</si>
  <si>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</si>
  <si>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</si>
  <si>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</si>
  <si>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</si>
  <si>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</si>
  <si>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</si>
  <si>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</si>
  <si>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</si>
  <si>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</si>
  <si>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</si>
  <si>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</si>
  <si>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</si>
  <si>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</si>
  <si>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</si>
  <si>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</si>
  <si>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</si>
  <si>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</si>
  <si>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</si>
  <si>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</si>
  <si>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</si>
  <si>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</si>
  <si>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</si>
  <si>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</si>
  <si>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</si>
  <si>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</si>
  <si>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</si>
  <si>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</si>
  <si>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</si>
  <si>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</si>
  <si>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</si>
  <si>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</si>
  <si>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</si>
  <si>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</si>
  <si>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</si>
  <si>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</si>
  <si>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</si>
  <si>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</si>
  <si>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</si>
  <si>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</si>
  <si>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</si>
  <si>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</si>
  <si>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</si>
  <si>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</si>
  <si>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</si>
  <si>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</si>
  <si>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</si>
  <si>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</si>
  <si>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</si>
  <si>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</si>
  <si>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</si>
  <si>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</si>
  <si>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</si>
  <si>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</si>
  <si>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</si>
  <si>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</si>
  <si>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</si>
  <si>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</si>
  <si>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</si>
  <si>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</si>
  <si>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</si>
  <si>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</si>
  <si>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</si>
  <si>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</si>
  <si>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</si>
  <si>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</si>
  <si>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</si>
  <si>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</si>
  <si>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</si>
  <si>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</si>
  <si>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</si>
  <si>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</si>
  <si>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</si>
  <si>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</si>
  <si>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</si>
  <si>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</si>
  <si>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</si>
  <si>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</si>
  <si>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</si>
  <si>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</si>
  <si>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</si>
  <si>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</si>
  <si>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</si>
  <si>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</si>
  <si>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</si>
  <si>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</si>
  <si>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</si>
  <si>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</si>
  <si>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</si>
  <si>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</si>
  <si>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</si>
  <si>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</si>
  <si>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</si>
  <si>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</si>
  <si>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</si>
  <si>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</si>
  <si>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</si>
  <si>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</si>
  <si>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</si>
  <si>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</si>
  <si>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</si>
  <si>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</si>
  <si>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</si>
  <si>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</si>
  <si>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</si>
  <si>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</si>
  <si>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</si>
  <si>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</si>
  <si>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</si>
  <si>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</si>
  <si>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</si>
  <si>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</si>
  <si>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</si>
  <si>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</si>
  <si>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</si>
  <si>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</si>
  <si>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</si>
  <si>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</si>
  <si>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</si>
  <si>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</si>
  <si>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</si>
  <si>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</si>
  <si>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</si>
  <si>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</si>
  <si>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</si>
  <si>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</si>
  <si>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</si>
  <si>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</si>
  <si>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</si>
  <si>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</si>
  <si>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</si>
  <si>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</si>
  <si>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</si>
  <si>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</si>
  <si>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</si>
  <si>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</si>
  <si>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</si>
  <si>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</si>
  <si>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</si>
  <si>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</si>
  <si>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</si>
  <si>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</si>
  <si>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</si>
  <si>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</si>
  <si>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</si>
  <si>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</si>
  <si>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</si>
  <si>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</si>
  <si>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</si>
  <si>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</si>
  <si>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</si>
  <si>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</si>
  <si>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</si>
  <si>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</si>
  <si>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</si>
  <si>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</si>
  <si>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</si>
  <si>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</si>
  <si>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</si>
  <si>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</si>
  <si>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</si>
  <si>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</si>
  <si>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</si>
  <si>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</si>
  <si>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</si>
  <si>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</si>
  <si>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</si>
  <si>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</si>
  <si>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</si>
  <si>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</si>
  <si>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</si>
  <si>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</si>
  <si>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</si>
  <si>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</si>
  <si>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</si>
  <si>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</si>
  <si>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</si>
  <si>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</si>
  <si>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</si>
  <si>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</si>
  <si>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</si>
  <si>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</si>
  <si>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</si>
  <si>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</si>
  <si>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</si>
  <si>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</si>
  <si>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</si>
  <si>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</si>
  <si>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</si>
  <si>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</si>
  <si>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</si>
  <si>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</si>
  <si>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</si>
  <si>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</si>
  <si>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</si>
  <si>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</si>
  <si>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</si>
  <si>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</si>
  <si>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</si>
  <si>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</si>
  <si>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</si>
  <si>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</si>
  <si>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</si>
  <si>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</si>
  <si>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</si>
  <si>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</si>
  <si>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</si>
  <si>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</si>
  <si>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</si>
  <si>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</si>
  <si>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</si>
  <si>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</si>
  <si>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</si>
  <si>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</si>
  <si>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</si>
  <si>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</si>
  <si>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</si>
  <si>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</si>
  <si>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</si>
  <si>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</si>
  <si>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</si>
  <si>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</si>
  <si>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</si>
  <si>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</si>
  <si>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</si>
  <si>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</si>
  <si>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</si>
  <si>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</si>
  <si>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</si>
  <si>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</si>
  <si>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</si>
  <si>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</si>
  <si>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</si>
  <si>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</si>
  <si>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</si>
  <si>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</si>
  <si>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</si>
  <si>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</si>
  <si>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</si>
  <si>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</si>
  <si>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</si>
  <si>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</si>
  <si>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</si>
  <si>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</si>
  <si>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</si>
  <si>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</si>
  <si>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</si>
  <si>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</si>
  <si>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</si>
  <si>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</si>
  <si>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</si>
  <si>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</si>
  <si>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</si>
  <si>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</si>
  <si>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</si>
  <si>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</si>
  <si>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</si>
  <si>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</si>
  <si>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</si>
  <si>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</si>
  <si>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</si>
  <si>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</si>
  <si>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</si>
  <si>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</si>
  <si>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</si>
  <si>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</si>
  <si>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</si>
  <si>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</si>
  <si>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</si>
  <si>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</si>
  <si>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</si>
  <si>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</si>
  <si>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</si>
  <si>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</si>
  <si>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</si>
  <si>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</si>
  <si>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</si>
  <si>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</si>
  <si>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</si>
  <si>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</si>
  <si>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</si>
  <si>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</si>
  <si>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</si>
  <si>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</si>
  <si>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</si>
  <si>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</si>
  <si>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</si>
  <si>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</si>
  <si>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</si>
  <si>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</si>
  <si>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</si>
  <si>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</si>
  <si>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</si>
  <si>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</si>
  <si>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</si>
  <si>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</si>
  <si>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</si>
  <si>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</si>
  <si>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</si>
  <si>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</si>
  <si>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</si>
  <si>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</si>
  <si>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</si>
  <si>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</si>
  <si>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</si>
  <si>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</si>
  <si>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</si>
  <si>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</si>
  <si>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</si>
  <si>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</si>
  <si>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</si>
  <si>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</si>
  <si>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</si>
  <si>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</si>
  <si>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</si>
  <si>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</si>
  <si>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</si>
  <si>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</si>
  <si>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</si>
  <si>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</si>
  <si>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</si>
  <si>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</si>
  <si>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</si>
  <si>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</si>
  <si>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</si>
  <si>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</si>
  <si>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</si>
  <si>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</si>
  <si>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</si>
  <si>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</si>
  <si>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</si>
  <si>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</si>
  <si>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</si>
  <si>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</si>
  <si>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</si>
  <si>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</si>
  <si>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</si>
  <si>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</si>
  <si>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</si>
  <si>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</si>
  <si>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</si>
  <si>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</si>
  <si>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</si>
  <si>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</si>
  <si>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</si>
  <si>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</si>
  <si>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</si>
  <si>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</si>
  <si>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</si>
  <si>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</si>
  <si>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</si>
  <si>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</si>
  <si>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</si>
  <si>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</si>
  <si>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</si>
  <si>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</si>
  <si>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</si>
  <si>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</si>
  <si>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</si>
  <si>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</si>
  <si>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</si>
  <si>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</si>
  <si>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</si>
  <si>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</si>
  <si>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</si>
  <si>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</si>
  <si>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</si>
  <si>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</si>
  <si>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</si>
  <si>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</si>
  <si>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</si>
  <si>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</si>
  <si>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</si>
  <si>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</si>
  <si>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</si>
  <si>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</si>
  <si>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</si>
  <si>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</si>
  <si>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</si>
  <si>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</si>
  <si>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</si>
  <si>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</si>
  <si>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</si>
  <si>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</si>
  <si>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</si>
  <si>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</si>
  <si>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</si>
  <si>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</si>
  <si>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</si>
  <si>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</si>
  <si>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</si>
  <si>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</si>
  <si>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</si>
  <si>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</si>
  <si>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</si>
  <si>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</si>
  <si>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</si>
  <si>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</si>
  <si>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</si>
  <si>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</si>
  <si>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</si>
  <si>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</si>
  <si>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</si>
  <si>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</si>
  <si>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</si>
  <si>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</si>
  <si>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</si>
  <si>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</si>
  <si>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</si>
  <si>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</si>
  <si>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</si>
  <si>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</si>
  <si>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</si>
  <si>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</si>
  <si>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</si>
  <si>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</si>
  <si>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</si>
  <si>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</si>
  <si>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</si>
  <si>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</si>
  <si>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</si>
  <si>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</si>
  <si>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</si>
  <si>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</si>
  <si>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</si>
  <si>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</si>
  <si>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</si>
  <si>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</si>
  <si>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</si>
  <si>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</si>
  <si>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</si>
  <si>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</si>
  <si>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</si>
  <si>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</si>
  <si>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</si>
  <si>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</si>
  <si>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</si>
  <si>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</si>
  <si>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</si>
  <si>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</si>
  <si>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</si>
  <si>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</si>
  <si>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</si>
  <si>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</si>
  <si>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</si>
  <si>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</si>
  <si>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</si>
  <si>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</si>
  <si>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</si>
  <si>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</si>
  <si>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</si>
  <si>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</si>
  <si>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</si>
  <si>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</si>
  <si>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</si>
  <si>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</si>
  <si>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</si>
  <si>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</si>
  <si>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</si>
  <si>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</si>
  <si>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</si>
  <si>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</si>
  <si>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</si>
  <si>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</si>
  <si>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</si>
  <si>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</si>
  <si>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</si>
  <si>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</si>
  <si>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</si>
  <si>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</si>
  <si>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</si>
  <si>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</si>
  <si>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</si>
  <si>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</si>
  <si>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</si>
  <si>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</si>
  <si>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</si>
  <si>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</si>
  <si>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</si>
  <si>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</si>
  <si>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</si>
  <si>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</si>
  <si>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</si>
  <si>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</si>
  <si>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</si>
  <si>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</si>
  <si>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</si>
  <si>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</si>
  <si>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</si>
  <si>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</si>
  <si>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</si>
  <si>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</si>
  <si>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</si>
  <si>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</si>
  <si>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</si>
  <si>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</si>
  <si>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</si>
  <si>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</si>
  <si>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</si>
  <si>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</si>
  <si>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</si>
  <si>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</si>
  <si>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</si>
  <si>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</si>
  <si>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</si>
  <si>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</si>
  <si>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</si>
  <si>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</si>
  <si>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</si>
  <si>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</si>
  <si>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</si>
  <si>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</si>
  <si>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</si>
  <si>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</si>
  <si>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</si>
  <si>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</si>
  <si>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</si>
  <si>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</si>
  <si>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</si>
  <si>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</si>
  <si>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</si>
  <si>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</si>
  <si>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</si>
  <si>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</si>
  <si>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</si>
  <si>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</si>
  <si>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</si>
  <si>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</si>
  <si>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</si>
  <si>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</si>
  <si>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</si>
  <si>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</si>
  <si>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</si>
  <si>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</si>
  <si>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</si>
  <si>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</si>
  <si>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</si>
  <si>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</si>
  <si>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</si>
  <si>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</si>
  <si>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</si>
  <si>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</si>
  <si>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</si>
  <si>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</si>
  <si>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</si>
  <si>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</si>
  <si>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</si>
  <si>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</si>
  <si>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</si>
  <si>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</si>
  <si>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</si>
  <si>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</si>
  <si>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</si>
  <si>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</si>
  <si>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</si>
  <si>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</si>
  <si>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</si>
  <si>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</si>
  <si>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</si>
  <si>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</si>
  <si>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</si>
  <si>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</si>
  <si>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</si>
  <si>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</si>
  <si>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</si>
  <si>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</si>
  <si>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</si>
  <si>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</si>
  <si>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</si>
  <si>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</si>
  <si>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</si>
  <si>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</si>
  <si>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</si>
  <si>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</si>
  <si>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</si>
  <si>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</si>
  <si>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</si>
  <si>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</si>
  <si>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</si>
  <si>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</si>
  <si>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</si>
  <si>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</si>
  <si>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</si>
  <si>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</si>
  <si>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</si>
  <si>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</si>
  <si>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</si>
  <si>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</si>
  <si>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</si>
  <si>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</si>
  <si>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</si>
  <si>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</si>
  <si>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</si>
  <si>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</si>
  <si>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</si>
  <si>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</si>
  <si>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</si>
  <si>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</si>
  <si>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</si>
  <si>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</si>
  <si>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</si>
  <si>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</si>
  <si>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</si>
  <si>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</si>
  <si>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</si>
  <si>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</si>
  <si>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</si>
  <si>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</si>
  <si>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</si>
  <si>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</si>
  <si>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</si>
  <si>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</si>
  <si>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</si>
  <si>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</si>
  <si>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</si>
  <si>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</si>
  <si>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</si>
  <si>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</si>
  <si>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</si>
  <si>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</si>
  <si>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</si>
  <si>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</si>
  <si>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</si>
  <si>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</si>
  <si>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</si>
  <si>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</si>
  <si>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</si>
  <si>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</si>
  <si>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</si>
  <si>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</si>
  <si>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</si>
  <si>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</si>
  <si>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</si>
  <si>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</si>
  <si>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</si>
  <si>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</si>
  <si>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</si>
  <si>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</si>
  <si>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</si>
  <si>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</si>
  <si>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</si>
  <si>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</si>
  <si>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</si>
  <si>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</si>
  <si>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</si>
  <si>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</si>
  <si>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</si>
  <si>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</si>
  <si>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</si>
  <si>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</si>
  <si>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</si>
  <si>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</si>
  <si>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</si>
  <si>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</si>
  <si>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</si>
  <si>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</si>
  <si>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</si>
  <si>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</si>
  <si>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</si>
  <si>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</si>
  <si>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</si>
  <si>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</si>
  <si>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</si>
  <si>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</si>
  <si>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</si>
  <si>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</si>
  <si>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</si>
  <si>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</si>
  <si>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</si>
  <si>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</si>
  <si>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</si>
  <si>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</si>
  <si>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</si>
  <si>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</si>
  <si>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</si>
  <si>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</si>
  <si>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</si>
  <si>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</si>
  <si>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</si>
  <si>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</si>
  <si>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</si>
  <si>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</si>
  <si>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</si>
  <si>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</si>
  <si>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</si>
  <si>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</si>
  <si>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</si>
  <si>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</si>
  <si>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</si>
  <si>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</si>
  <si>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</si>
  <si>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</si>
  <si>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</si>
  <si>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</si>
  <si>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</si>
  <si>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</si>
  <si>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</si>
  <si>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</si>
  <si>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</si>
  <si>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</si>
  <si>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</si>
  <si>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</si>
  <si>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</si>
  <si>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</si>
  <si>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</si>
  <si>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</si>
  <si>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</si>
  <si>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</si>
  <si>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</si>
  <si>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</si>
  <si>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</si>
  <si>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</si>
  <si>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</si>
  <si>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</si>
  <si>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</si>
  <si>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</si>
  <si>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</si>
  <si>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</si>
  <si>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</si>
  <si>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</si>
  <si>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</si>
  <si>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</si>
  <si>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</si>
  <si>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</si>
  <si>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</si>
  <si>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</si>
  <si>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</si>
  <si>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</si>
  <si>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</si>
  <si>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</si>
  <si>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</si>
  <si>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</si>
  <si>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</si>
  <si>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</si>
  <si>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</si>
  <si>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</si>
  <si>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</si>
  <si>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</si>
  <si>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</si>
  <si>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</si>
  <si>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</si>
  <si>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</si>
  <si>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</si>
  <si>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</si>
  <si>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</si>
  <si>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</si>
  <si>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</si>
  <si>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</si>
  <si>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</si>
  <si>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</si>
  <si>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</si>
  <si>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</si>
  <si>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</si>
  <si>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</si>
  <si>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</si>
  <si>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</si>
  <si>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</si>
  <si>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</si>
  <si>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</si>
  <si>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</si>
  <si>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</si>
  <si>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</si>
  <si>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</si>
  <si>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</si>
  <si>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</si>
  <si>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</si>
  <si>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</si>
  <si>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</si>
  <si>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</si>
  <si>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</si>
  <si>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</si>
  <si>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</si>
  <si>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</si>
  <si>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</si>
  <si>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</si>
  <si>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</si>
  <si>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</si>
  <si>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</si>
  <si>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</si>
  <si>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</si>
  <si>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</si>
  <si>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</si>
  <si>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</si>
  <si>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</si>
  <si>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</si>
  <si>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</si>
  <si>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</si>
  <si>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</si>
  <si>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</si>
  <si>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</si>
  <si>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</si>
  <si>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</si>
  <si>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</si>
  <si>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</si>
  <si>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</si>
  <si>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</si>
  <si>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</si>
  <si>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</si>
  <si>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</si>
  <si>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</si>
  <si>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</si>
  <si>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</si>
  <si>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</si>
  <si>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</si>
  <si>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</si>
  <si>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</si>
  <si>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</si>
  <si>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</si>
  <si>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</si>
  <si>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</si>
  <si>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</si>
  <si>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</si>
  <si>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</si>
  <si>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</si>
  <si>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</si>
  <si>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</si>
  <si>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</si>
  <si>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</si>
  <si>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</si>
  <si>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</si>
  <si>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</si>
  <si>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</si>
  <si>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</si>
  <si>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</si>
  <si>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</si>
  <si>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</si>
  <si>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</si>
  <si>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</si>
  <si>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</si>
  <si>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</si>
  <si>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</si>
  <si>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</si>
  <si>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</si>
  <si>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</si>
  <si>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</si>
  <si>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</si>
  <si>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</si>
  <si>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</si>
  <si>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</si>
  <si>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</si>
  <si>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</si>
  <si>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</si>
  <si>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</si>
  <si>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</si>
  <si>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</si>
  <si>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</si>
  <si>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</si>
  <si>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</si>
  <si>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</si>
  <si>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</si>
  <si>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</si>
  <si>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</si>
  <si>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</si>
  <si>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</si>
  <si>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</si>
  <si>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</si>
  <si>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</si>
  <si>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</si>
  <si>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</si>
  <si>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</si>
  <si>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</si>
  <si>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</si>
  <si>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</si>
  <si>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</si>
  <si>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</si>
  <si>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</si>
  <si>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</si>
  <si>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</si>
  <si>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</si>
  <si>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</si>
  <si>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</si>
  <si>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</si>
  <si>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</si>
  <si>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</si>
  <si>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</si>
  <si>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</si>
  <si>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</si>
  <si>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</si>
  <si>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</si>
  <si>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</si>
  <si>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</si>
  <si>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</si>
  <si>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</si>
  <si>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</si>
  <si>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</si>
  <si>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</si>
  <si>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</si>
  <si>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</si>
  <si>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</si>
  <si>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</si>
  <si>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</si>
  <si>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</si>
  <si>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</si>
  <si>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</si>
  <si>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</si>
  <si>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</si>
  <si>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</si>
  <si>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</si>
  <si>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</si>
  <si>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</si>
  <si>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</si>
  <si>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</si>
  <si>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</si>
  <si>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</si>
  <si>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</si>
  <si>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</si>
  <si>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</si>
  <si>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</si>
  <si>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</si>
  <si>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</si>
  <si>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</si>
  <si>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</si>
  <si>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</si>
  <si>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</si>
  <si>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</si>
  <si>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</si>
  <si>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</si>
  <si>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</si>
  <si>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</si>
  <si>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</si>
  <si>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</si>
  <si>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</si>
  <si>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</si>
  <si>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</si>
  <si>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</si>
  <si>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</si>
  <si>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</si>
  <si>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</si>
  <si>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</si>
  <si>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</si>
  <si>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</si>
  <si>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</si>
  <si>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</si>
  <si>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</si>
  <si>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</si>
  <si>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</si>
  <si>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</si>
  <si>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</si>
  <si>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</si>
  <si>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</si>
  <si>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</si>
  <si>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</si>
  <si>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</si>
  <si>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</si>
  <si>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</si>
  <si>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</si>
  <si>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</si>
  <si>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</si>
  <si>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</si>
  <si>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</si>
  <si>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</si>
  <si>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</si>
  <si>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</si>
  <si>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</si>
  <si>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</si>
  <si>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</si>
  <si>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</si>
  <si>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</si>
  <si>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</si>
  <si>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</si>
  <si>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</si>
  <si>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</si>
  <si>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</si>
  <si>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</si>
  <si>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</si>
  <si>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</si>
  <si>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</si>
  <si>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</si>
  <si>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</si>
  <si>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</si>
  <si>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</si>
  <si>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</si>
  <si>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</si>
  <si>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</si>
  <si>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</si>
  <si>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</si>
  <si>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</si>
  <si>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</si>
  <si>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</si>
  <si>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</si>
  <si>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</si>
  <si>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</si>
  <si>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</si>
  <si>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</si>
  <si>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</si>
  <si>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</si>
  <si>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</si>
  <si>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</si>
  <si>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</si>
  <si>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</si>
  <si>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</si>
  <si>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</si>
  <si>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</si>
  <si>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</si>
  <si>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</si>
  <si>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</si>
  <si>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</si>
  <si>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</si>
  <si>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</si>
  <si>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</si>
  <si>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</si>
  <si>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</si>
  <si>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</si>
  <si>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</si>
  <si>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</si>
  <si>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</si>
  <si>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</si>
  <si>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</si>
  <si>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</si>
  <si>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</si>
  <si>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</si>
  <si>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</si>
  <si>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</si>
  <si>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</si>
  <si>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</si>
  <si>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</si>
  <si>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</si>
  <si>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</si>
  <si>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</si>
  <si>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</si>
  <si>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</si>
  <si>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</si>
  <si>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</si>
  <si>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</si>
  <si>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</si>
  <si>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</si>
  <si>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</si>
  <si>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</si>
  <si>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</si>
  <si>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</si>
  <si>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</si>
  <si>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</si>
  <si>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</si>
  <si>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</si>
  <si>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</si>
  <si>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</si>
  <si>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</si>
  <si>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</si>
  <si>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</si>
  <si>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</si>
  <si>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</si>
  <si>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</si>
  <si>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</si>
  <si>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</si>
  <si>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</si>
  <si>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</si>
  <si>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</si>
  <si>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</si>
  <si>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</si>
  <si>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</si>
  <si>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</si>
  <si>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</si>
  <si>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</si>
  <si>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</si>
  <si>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</si>
  <si>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</si>
  <si>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</si>
  <si>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</si>
  <si>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</si>
  <si>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</si>
  <si>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</si>
  <si>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</si>
  <si>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</si>
  <si>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</si>
  <si>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</si>
  <si>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</si>
  <si>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</si>
  <si>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</si>
  <si>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</si>
  <si>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</si>
  <si>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</si>
  <si>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</si>
  <si>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</si>
  <si>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</si>
  <si>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</si>
  <si>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</si>
  <si>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</si>
  <si>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</si>
  <si>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</si>
  <si>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</si>
  <si>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</si>
  <si>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</si>
  <si>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</si>
  <si>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</si>
  <si>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</si>
  <si>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</si>
  <si>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</si>
  <si>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</si>
  <si>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</si>
  <si>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</si>
  <si>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</si>
  <si>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</si>
  <si>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</si>
  <si>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</si>
  <si>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</si>
  <si>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</si>
  <si>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</si>
  <si>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</si>
  <si>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</si>
  <si>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</si>
  <si>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</si>
  <si>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</si>
  <si>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</si>
  <si>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</si>
  <si>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</si>
  <si>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</si>
  <si>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</si>
  <si>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</si>
  <si>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</si>
  <si>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</si>
  <si>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</si>
  <si>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</si>
  <si>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</si>
  <si>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</si>
  <si>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</si>
  <si>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</si>
  <si>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</si>
  <si>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</si>
  <si>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</si>
  <si>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</si>
  <si>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</si>
  <si>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</si>
  <si>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</si>
  <si>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</si>
  <si>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</si>
  <si>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</si>
  <si>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</si>
  <si>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</si>
  <si>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</si>
  <si>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</si>
  <si>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</si>
  <si>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</si>
  <si>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</si>
  <si>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</si>
  <si>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</si>
  <si>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</si>
  <si>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</si>
  <si>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</si>
  <si>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</si>
  <si>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</si>
  <si>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</si>
  <si>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</si>
  <si>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</si>
  <si>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</si>
  <si>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</si>
  <si>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</si>
  <si>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</si>
  <si>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</si>
  <si>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</si>
  <si>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</si>
  <si>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</si>
  <si>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</si>
  <si>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</si>
  <si>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</si>
  <si>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</si>
  <si>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</si>
  <si>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</si>
  <si>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</si>
  <si>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</si>
  <si>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</si>
  <si>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</si>
  <si>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</si>
  <si>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</si>
  <si>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</si>
  <si>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</si>
  <si>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</si>
  <si>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</si>
  <si>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</si>
  <si>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</si>
  <si>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</si>
  <si>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</si>
  <si>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</si>
  <si>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</si>
  <si>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</si>
  <si>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</si>
  <si>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</si>
  <si>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</si>
  <si>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</si>
  <si>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</si>
  <si>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</si>
  <si>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</si>
  <si>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</si>
  <si>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</si>
  <si>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</si>
  <si>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</si>
  <si>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</si>
  <si>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</si>
  <si>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</si>
  <si>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</si>
  <si>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</si>
  <si>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</si>
  <si>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</si>
  <si>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</si>
  <si>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</si>
  <si>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</si>
  <si>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</si>
  <si>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</si>
  <si>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</si>
  <si>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</si>
  <si>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</si>
  <si>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</si>
  <si>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</si>
  <si>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</si>
  <si>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</si>
  <si>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</si>
  <si>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</si>
  <si>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</si>
  <si>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</si>
  <si>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</si>
  <si>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</si>
  <si>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</si>
  <si>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</si>
  <si>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</si>
  <si>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</si>
  <si>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</si>
  <si>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</si>
  <si>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</si>
  <si>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</si>
  <si>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</si>
  <si>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</si>
  <si>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</si>
  <si>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</si>
  <si>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</si>
  <si>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</si>
  <si>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</si>
  <si>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</si>
  <si>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</si>
  <si>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</si>
  <si>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</si>
  <si>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</si>
  <si>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</si>
  <si>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</si>
  <si>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</si>
  <si>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</si>
  <si>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</si>
  <si>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</si>
  <si>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</si>
  <si>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</si>
  <si>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</si>
  <si>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</si>
  <si>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</si>
  <si>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</si>
  <si>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</si>
  <si>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</si>
  <si>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</si>
  <si>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</si>
  <si>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</si>
  <si>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</si>
  <si>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</si>
  <si>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</si>
  <si>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</si>
  <si>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</si>
  <si>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</si>
  <si>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</si>
  <si>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</si>
  <si>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</si>
  <si>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</si>
  <si>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</si>
  <si>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</si>
  <si>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</si>
  <si>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</si>
  <si>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</si>
  <si>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</si>
  <si>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</si>
  <si>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</si>
  <si>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</si>
  <si>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</si>
  <si>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</si>
  <si>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</si>
  <si>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</si>
  <si>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</si>
  <si>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</si>
  <si>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</si>
  <si>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</si>
  <si>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</si>
  <si>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</si>
  <si>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</si>
  <si>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</si>
  <si>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</si>
  <si>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</si>
  <si>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</si>
  <si>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</si>
  <si>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</si>
  <si>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</si>
  <si>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</si>
  <si>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</si>
  <si>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</si>
  <si>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</si>
  <si>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</si>
  <si>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</si>
  <si>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</si>
  <si>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</si>
  <si>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</si>
  <si>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</si>
  <si>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</si>
  <si>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</si>
  <si>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</si>
  <si>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</si>
  <si>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</si>
  <si>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</si>
  <si>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</si>
  <si>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</si>
  <si>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</si>
  <si>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</si>
  <si>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</si>
  <si>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</si>
  <si>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</si>
  <si>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</si>
  <si>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</si>
  <si>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</si>
  <si>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</si>
  <si>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</si>
  <si>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</si>
  <si>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</si>
  <si>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</si>
  <si>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</si>
  <si>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</si>
  <si>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</si>
  <si>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</si>
  <si>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</si>
  <si>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</si>
  <si>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</si>
  <si>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</si>
  <si>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</si>
  <si>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</si>
  <si>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</si>
  <si>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</si>
  <si>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</si>
  <si>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</si>
  <si>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</si>
  <si>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</si>
  <si>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</si>
  <si>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</si>
  <si>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</si>
  <si>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</si>
  <si>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</si>
  <si>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</si>
  <si>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</si>
  <si>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</si>
  <si>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</si>
  <si>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</si>
  <si>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</si>
  <si>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</si>
  <si>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</si>
  <si>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</si>
  <si>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</si>
  <si>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</si>
  <si>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</si>
  <si>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</si>
  <si>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</si>
  <si>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</si>
  <si>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</si>
  <si>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</si>
  <si>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</si>
  <si>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</si>
  <si>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</si>
  <si>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</si>
  <si>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</si>
  <si>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</si>
  <si>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</si>
  <si>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</si>
  <si>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</si>
  <si>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</si>
  <si>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</si>
  <si>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</si>
  <si>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</si>
  <si>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</si>
  <si>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</si>
  <si>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</si>
  <si>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</si>
  <si>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</si>
  <si>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</si>
  <si>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</si>
  <si>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</si>
  <si>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</si>
  <si>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</si>
  <si>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</si>
  <si>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</si>
  <si>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</si>
  <si>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</si>
  <si>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</si>
  <si>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</si>
  <si>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</si>
  <si>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</si>
  <si>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</si>
  <si>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</si>
  <si>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</si>
  <si>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</si>
  <si>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</si>
  <si>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</si>
  <si>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</si>
  <si>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</si>
  <si>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</si>
  <si>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</si>
  <si>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</si>
  <si>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</si>
  <si>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</si>
  <si>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</si>
  <si>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</si>
  <si>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</si>
  <si>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</si>
  <si>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</si>
  <si>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</si>
  <si>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</si>
  <si>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</si>
  <si>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</si>
  <si>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</si>
  <si>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</si>
  <si>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</si>
  <si>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</si>
  <si>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</si>
  <si>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</si>
  <si>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</si>
  <si>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</si>
  <si>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</si>
  <si>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</si>
  <si>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</si>
  <si>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</si>
  <si>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</si>
  <si>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</si>
  <si>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</si>
  <si>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</si>
  <si>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</si>
  <si>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</si>
  <si>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</si>
  <si>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</si>
  <si>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</si>
  <si>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</si>
  <si>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</si>
  <si>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</si>
  <si>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</si>
  <si>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</si>
  <si>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</si>
  <si>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</si>
  <si>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</si>
  <si>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</si>
  <si>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</si>
  <si>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</si>
  <si>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</si>
  <si>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</si>
  <si>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</si>
  <si>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</si>
  <si>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</si>
  <si>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</si>
  <si>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</si>
  <si>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</si>
  <si>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</si>
  <si>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</si>
  <si>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</si>
  <si>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</si>
  <si>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</si>
  <si>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</si>
  <si>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</si>
  <si>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</si>
  <si>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</si>
  <si>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</si>
  <si>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</si>
  <si>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</si>
  <si>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</si>
  <si>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</si>
  <si>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</si>
  <si>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</si>
  <si>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</si>
  <si>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</si>
  <si>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</si>
  <si>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</si>
  <si>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</si>
  <si>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</si>
  <si>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</si>
  <si>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</si>
  <si>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</si>
  <si>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</si>
  <si>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</si>
  <si>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</si>
  <si>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</si>
  <si>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</si>
  <si>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</si>
  <si>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</si>
  <si>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</si>
  <si>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</si>
  <si>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</si>
  <si>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</si>
  <si>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</si>
  <si>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</si>
  <si>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</si>
  <si>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</si>
  <si>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</si>
  <si>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</si>
  <si>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</si>
  <si>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</si>
  <si>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</si>
  <si>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</si>
  <si>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</si>
  <si>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</si>
  <si>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</si>
  <si>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</si>
  <si>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</si>
  <si>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</si>
  <si>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</si>
  <si>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</si>
  <si>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</si>
  <si>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</si>
  <si>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</si>
  <si>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</si>
  <si>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</si>
  <si>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</si>
  <si>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</si>
  <si>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</si>
  <si>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</si>
  <si>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</si>
  <si>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</si>
  <si>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</si>
  <si>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</si>
  <si>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</si>
  <si>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</si>
  <si>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</si>
  <si>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</si>
  <si>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</si>
  <si>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</si>
  <si>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</si>
  <si>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</si>
  <si>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</si>
  <si>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</si>
  <si>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</si>
  <si>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</si>
  <si>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</si>
  <si>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</si>
  <si>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</si>
  <si>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</si>
  <si>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</si>
  <si>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</si>
  <si>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</si>
  <si>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</si>
  <si>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</si>
  <si>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</si>
  <si>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</si>
  <si>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</si>
  <si>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</si>
  <si>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</si>
  <si>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</si>
  <si>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</si>
  <si>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</si>
  <si>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</si>
  <si>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</si>
  <si>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</si>
  <si>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</si>
  <si>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</si>
  <si>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</si>
  <si>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</si>
  <si>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</si>
  <si>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</si>
  <si>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</si>
  <si>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</si>
  <si>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</si>
  <si>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</si>
  <si>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</si>
  <si>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</si>
  <si>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</si>
  <si>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</si>
  <si>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</si>
  <si>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</si>
  <si>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</si>
  <si>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</si>
  <si>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</si>
  <si>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</si>
  <si>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</si>
  <si>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</si>
  <si>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</si>
  <si>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</si>
  <si>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</si>
  <si>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</si>
  <si>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</si>
  <si>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</si>
  <si>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</si>
  <si>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</si>
  <si>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</si>
  <si>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</si>
  <si>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</si>
  <si>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</si>
  <si>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</si>
  <si>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</si>
  <si>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</si>
  <si>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</si>
  <si>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</si>
  <si>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</si>
  <si>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</si>
  <si>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</si>
  <si>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</si>
  <si>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</si>
  <si>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</si>
  <si>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</si>
  <si>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</si>
  <si>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</si>
  <si>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</si>
  <si>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</si>
  <si>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</si>
  <si>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</si>
  <si>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</si>
  <si>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</si>
  <si>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</si>
  <si>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</si>
  <si>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</si>
  <si>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</si>
  <si>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</si>
  <si>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</si>
  <si>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</si>
  <si>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</si>
  <si>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</si>
  <si>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</si>
  <si>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</si>
  <si>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</si>
  <si>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</si>
  <si>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</si>
  <si>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</si>
  <si>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</si>
  <si>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</si>
  <si>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</si>
  <si>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</si>
  <si>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</si>
  <si>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</si>
  <si>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</si>
  <si>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</si>
  <si>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</si>
  <si>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</si>
  <si>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</si>
  <si>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</si>
  <si>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</si>
  <si>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</si>
  <si>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</si>
  <si>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</si>
  <si>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</si>
  <si>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</si>
  <si>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</si>
  <si>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</si>
  <si>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</si>
  <si>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</si>
  <si>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</si>
  <si>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</si>
  <si>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</si>
  <si>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</si>
  <si>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</si>
  <si>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</si>
  <si>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</si>
  <si>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</si>
  <si>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</si>
  <si>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</si>
  <si>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</si>
  <si>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</si>
  <si>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</si>
  <si>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</si>
  <si>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</si>
  <si>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</si>
  <si>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</si>
  <si>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</si>
  <si>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</si>
  <si>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</si>
  <si>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</si>
  <si>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</si>
  <si>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</si>
  <si>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</si>
  <si>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</si>
  <si>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</si>
  <si>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</si>
  <si>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</si>
  <si>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</si>
  <si>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</si>
  <si>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</si>
  <si>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</si>
  <si>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</si>
  <si>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</si>
  <si>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</si>
  <si>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</si>
  <si>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</si>
  <si>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</si>
  <si>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</si>
  <si>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</si>
  <si>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</si>
  <si>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</si>
  <si>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</si>
  <si>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</si>
  <si>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</si>
  <si>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</si>
  <si>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</si>
  <si>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</si>
  <si>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</si>
  <si>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</si>
  <si>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</si>
  <si>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</si>
  <si>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</si>
  <si>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</si>
  <si>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</si>
  <si>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</si>
  <si>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</si>
  <si>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</si>
  <si>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</si>
  <si>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</si>
  <si>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</si>
  <si>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</si>
  <si>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</si>
  <si>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</si>
  <si>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</si>
  <si>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</si>
  <si>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</si>
  <si>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</si>
  <si>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</si>
  <si>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</si>
  <si>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</si>
  <si>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</si>
  <si>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</si>
  <si>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</si>
  <si>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</si>
  <si>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</si>
  <si>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</si>
  <si>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</si>
  <si>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</si>
  <si>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</si>
  <si>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</si>
  <si>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</si>
  <si>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</si>
  <si>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</si>
  <si>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</si>
  <si>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</si>
  <si>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</si>
  <si>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</si>
  <si>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</si>
  <si>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</si>
  <si>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</si>
  <si>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</si>
  <si>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</si>
  <si>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</si>
  <si>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</si>
  <si>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</si>
  <si>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</si>
  <si>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</si>
  <si>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</si>
  <si>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</si>
  <si>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</si>
  <si>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</si>
  <si>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</si>
  <si>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</si>
  <si>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</si>
  <si>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</si>
  <si>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</si>
  <si>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</si>
  <si>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</si>
  <si>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</si>
  <si>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</si>
  <si>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</si>
  <si>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</si>
  <si>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</si>
  <si>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</si>
  <si>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</si>
  <si>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</si>
  <si>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</si>
  <si>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</si>
  <si>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</si>
  <si>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</si>
  <si>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</si>
  <si>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</si>
  <si>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</si>
  <si>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</si>
  <si>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</si>
  <si>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</si>
  <si>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</si>
  <si>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</si>
  <si>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</si>
  <si>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</si>
  <si>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</si>
  <si>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</si>
  <si>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</si>
  <si>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</si>
  <si>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</si>
  <si>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</si>
  <si>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</si>
  <si>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</si>
  <si>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</si>
  <si>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</si>
  <si>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</si>
  <si>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</si>
  <si>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</si>
  <si>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</si>
  <si>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</si>
  <si>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</si>
  <si>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</si>
  <si>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</si>
  <si>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</si>
  <si>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</si>
  <si>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</si>
  <si>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</si>
  <si>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</si>
  <si>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</si>
  <si>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</si>
  <si>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</si>
  <si>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</si>
  <si>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</si>
  <si>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</si>
  <si>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</si>
  <si>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</si>
  <si>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</si>
  <si>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</si>
  <si>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</si>
  <si>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</si>
  <si>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</si>
  <si>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</si>
  <si>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</si>
  <si>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</si>
  <si>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</si>
  <si>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</si>
  <si>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</si>
  <si>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</si>
  <si>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</si>
  <si>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</si>
  <si>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</si>
  <si>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</si>
  <si>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</si>
  <si>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</si>
  <si>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</si>
  <si>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</si>
  <si>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</si>
  <si>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</si>
  <si>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</si>
  <si>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</si>
  <si>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</si>
  <si>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</si>
  <si>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</si>
  <si>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</si>
  <si>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</si>
  <si>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</si>
  <si>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</si>
  <si>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</si>
  <si>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</si>
  <si>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</si>
  <si>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</si>
  <si>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</si>
  <si>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</si>
  <si>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</si>
  <si>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</si>
  <si>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</si>
  <si>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</si>
  <si>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</si>
  <si>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</si>
  <si>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</si>
  <si>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</si>
  <si>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</si>
  <si>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</si>
  <si>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</si>
  <si>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</si>
  <si>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</si>
  <si>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</si>
  <si>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</si>
  <si>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</si>
  <si>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</si>
  <si>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</si>
  <si>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</si>
  <si>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</si>
  <si>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</si>
  <si>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</si>
  <si>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</si>
  <si>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</si>
  <si>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</si>
  <si>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</si>
  <si>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</si>
  <si>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</si>
  <si>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</si>
  <si>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</si>
  <si>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</si>
  <si>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</si>
  <si>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</si>
  <si>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</si>
  <si>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</si>
  <si>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</si>
  <si>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</si>
  <si>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</si>
  <si>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</si>
  <si>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</si>
  <si>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</si>
  <si>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</si>
  <si>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</si>
  <si>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</si>
  <si>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</si>
  <si>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</si>
  <si>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</si>
  <si>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</si>
  <si>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</si>
  <si>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</si>
  <si>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</si>
  <si>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</si>
  <si>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</si>
  <si>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</si>
  <si>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</si>
  <si>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</si>
  <si>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</si>
  <si>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</si>
  <si>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</si>
  <si>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</si>
  <si>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</si>
  <si>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</si>
  <si>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</si>
  <si>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</si>
  <si>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</si>
  <si>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</si>
  <si>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</si>
  <si>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</si>
  <si>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</si>
  <si>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</si>
  <si>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</si>
  <si>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</si>
  <si>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</si>
  <si>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</si>
  <si>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</si>
  <si>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</si>
  <si>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</si>
  <si>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</si>
  <si>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</si>
  <si>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</si>
  <si>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</si>
  <si>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</si>
  <si>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</si>
  <si>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</si>
  <si>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</si>
  <si>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</si>
  <si>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</si>
  <si>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</si>
  <si>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</si>
  <si>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</si>
  <si>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</si>
  <si>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</si>
  <si>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</si>
  <si>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</si>
  <si>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</si>
  <si>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</si>
  <si>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</si>
  <si>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</si>
  <si>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</si>
  <si>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</si>
  <si>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</si>
  <si>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</si>
  <si>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</si>
  <si>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</si>
  <si>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</si>
  <si>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</si>
  <si>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</si>
  <si>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</si>
  <si>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</si>
  <si>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</si>
  <si>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</si>
  <si>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</si>
  <si>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</si>
  <si>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</si>
  <si>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</si>
  <si>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</si>
  <si>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</si>
  <si>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</si>
  <si>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</si>
  <si>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</si>
  <si>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</si>
  <si>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</si>
  <si>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</si>
  <si>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</si>
  <si>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</si>
  <si>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</si>
  <si>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</si>
  <si>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</si>
  <si>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</si>
  <si>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</si>
  <si>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</si>
  <si>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</si>
  <si>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</si>
  <si>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</si>
  <si>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</si>
  <si>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</si>
  <si>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</si>
  <si>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</si>
  <si>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</si>
  <si>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</si>
  <si>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</si>
  <si>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</si>
  <si>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</si>
  <si>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</si>
  <si>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</si>
  <si>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</si>
  <si>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</si>
  <si>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</si>
  <si>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</si>
  <si>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</si>
  <si>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</si>
  <si>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</si>
  <si>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</si>
  <si>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</si>
  <si>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</si>
  <si>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</si>
  <si>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</si>
  <si>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</si>
  <si>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</si>
  <si>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</si>
  <si>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</si>
  <si>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</si>
  <si>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</si>
  <si>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</si>
  <si>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</si>
  <si>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</si>
  <si>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</si>
  <si>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</si>
  <si>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</si>
  <si>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</si>
  <si>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</si>
  <si>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</si>
  <si>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</si>
  <si>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</si>
  <si>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</si>
  <si>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</si>
  <si>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</si>
  <si>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</si>
  <si>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</si>
  <si>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</si>
  <si>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</si>
  <si>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</si>
  <si>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</si>
  <si>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</si>
  <si>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</si>
  <si>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</si>
  <si>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</si>
  <si>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</si>
  <si>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</si>
  <si>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</si>
  <si>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</si>
  <si>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</si>
  <si>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</si>
  <si>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</si>
  <si>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</si>
  <si>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</si>
  <si>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</si>
  <si>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</si>
  <si>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</si>
  <si>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</si>
  <si>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</si>
  <si>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</si>
  <si>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</si>
  <si>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</si>
  <si>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</si>
  <si>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</si>
  <si>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</si>
  <si>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</si>
  <si>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</si>
  <si>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</si>
  <si>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</si>
  <si>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</si>
  <si>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</si>
  <si>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</si>
  <si>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</si>
  <si>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</si>
  <si>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</si>
  <si>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</si>
  <si>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</si>
  <si>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</si>
  <si>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</si>
  <si>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</si>
  <si>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</si>
  <si>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</si>
  <si>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</si>
  <si>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</si>
  <si>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</si>
  <si>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</si>
  <si>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</si>
  <si>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</si>
  <si>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</si>
  <si>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</si>
  <si>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</si>
  <si>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</si>
  <si>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</si>
  <si>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</si>
  <si>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</si>
  <si>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</si>
  <si>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</si>
  <si>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</si>
  <si>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</si>
  <si>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</si>
  <si>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</si>
  <si>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</si>
  <si>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</si>
  <si>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</si>
  <si>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</si>
  <si>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</si>
  <si>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</si>
  <si>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</si>
  <si>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</si>
  <si>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</si>
  <si>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</si>
  <si>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</si>
  <si>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</si>
  <si>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</si>
  <si>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</si>
  <si>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</si>
  <si>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</si>
  <si>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</si>
  <si>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</si>
  <si>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</si>
  <si>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</si>
  <si>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</si>
  <si>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</si>
  <si>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</si>
  <si>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</si>
  <si>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</si>
  <si>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</si>
  <si>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</si>
  <si>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</si>
  <si>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</si>
  <si>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</si>
  <si>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</si>
  <si>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</si>
  <si>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</si>
  <si>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</si>
  <si>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</si>
  <si>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</si>
  <si>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</si>
  <si>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</si>
  <si>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</si>
  <si>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</si>
  <si>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</si>
  <si>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</si>
  <si>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</si>
  <si>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</si>
  <si>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</si>
  <si>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</si>
  <si>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</si>
  <si>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</si>
  <si>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</si>
  <si>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</si>
  <si>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</si>
  <si>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</si>
  <si>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</si>
  <si>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</si>
  <si>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</si>
  <si>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</si>
  <si>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</si>
  <si>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</si>
  <si>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</si>
  <si>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</si>
  <si>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</si>
  <si>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</si>
  <si>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</si>
  <si>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</si>
  <si>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</si>
  <si>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</si>
  <si>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</si>
  <si>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</si>
  <si>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</si>
  <si>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</si>
  <si>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</si>
  <si>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</si>
  <si>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</si>
  <si>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</si>
  <si>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</si>
  <si>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</si>
  <si>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</si>
  <si>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</si>
  <si>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</si>
  <si>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</si>
  <si>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</si>
  <si>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</si>
  <si>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</si>
  <si>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</si>
  <si>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</si>
  <si>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</si>
  <si>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</si>
  <si>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</si>
  <si>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</si>
  <si>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</si>
  <si>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</si>
  <si>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</si>
  <si>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</si>
  <si>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</si>
  <si>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</si>
  <si>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</si>
  <si>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</si>
  <si>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</si>
  <si>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</si>
  <si>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</si>
  <si>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</si>
  <si>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</si>
  <si>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</si>
  <si>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</si>
  <si>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</si>
  <si>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</si>
  <si>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</si>
  <si>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</si>
  <si>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</si>
  <si>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</si>
  <si>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</si>
  <si>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</si>
  <si>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</si>
  <si>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</si>
  <si>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</si>
  <si>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</si>
  <si>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</si>
  <si>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</si>
  <si>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</si>
  <si>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</si>
  <si>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</si>
  <si>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</si>
  <si>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</si>
  <si>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</si>
  <si>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</si>
  <si>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</si>
  <si>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</si>
  <si>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</si>
  <si>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</si>
  <si>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</si>
  <si>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</si>
  <si>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</si>
  <si>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</si>
  <si>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</si>
  <si>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</si>
  <si>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</si>
  <si>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</si>
  <si>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</si>
  <si>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</si>
  <si>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</si>
  <si>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</si>
  <si>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</si>
  <si>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</si>
  <si>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</si>
  <si>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</si>
  <si>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</si>
  <si>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</si>
  <si>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</si>
  <si>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</si>
  <si>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</si>
  <si>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</si>
  <si>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</si>
  <si>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</si>
  <si>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</si>
  <si>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</si>
  <si>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</si>
  <si>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</si>
  <si>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</si>
  <si>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</si>
  <si>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</si>
  <si>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</si>
  <si>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</si>
  <si>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</si>
  <si>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</si>
  <si>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</si>
  <si>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</si>
  <si>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</si>
  <si>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</si>
  <si>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</si>
  <si>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</si>
  <si>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</si>
  <si>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</si>
  <si>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</si>
  <si>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</si>
  <si>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</si>
  <si>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</si>
  <si>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</si>
  <si>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</si>
  <si>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</si>
  <si>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</si>
  <si>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</si>
  <si>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</si>
  <si>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</si>
  <si>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</si>
  <si>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</si>
  <si>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</si>
  <si>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</si>
  <si>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</si>
  <si>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</si>
  <si>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</si>
  <si>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</si>
  <si>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</si>
  <si>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</si>
  <si>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</si>
  <si>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</si>
  <si>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</si>
  <si>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</si>
  <si>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</si>
  <si>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</si>
  <si>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</si>
  <si>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</si>
  <si>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</si>
  <si>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</si>
  <si>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</si>
  <si>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</si>
  <si>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</si>
  <si>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</si>
  <si>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</si>
  <si>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</si>
  <si>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</si>
  <si>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</si>
  <si>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</si>
  <si>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</si>
  <si>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</si>
  <si>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</si>
  <si>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</si>
  <si>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</si>
  <si>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</si>
  <si>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</si>
  <si>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</si>
  <si>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</si>
  <si>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</si>
  <si>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</si>
  <si>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</si>
  <si>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</si>
  <si>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</si>
  <si>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</si>
  <si>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</si>
  <si>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</si>
  <si>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</si>
  <si>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</si>
  <si>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</si>
  <si>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</si>
  <si>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</si>
  <si>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</si>
  <si>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</si>
  <si>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</si>
  <si>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</si>
  <si>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</si>
  <si>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</si>
  <si>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</si>
  <si>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</si>
  <si>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</si>
  <si>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</si>
  <si>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</si>
  <si>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</si>
  <si>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</si>
  <si>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</si>
  <si>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</si>
  <si>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</si>
  <si>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</si>
  <si>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</si>
  <si>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</si>
  <si>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</si>
  <si>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</si>
  <si>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</si>
  <si>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</si>
  <si>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</si>
  <si>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</si>
  <si>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</si>
  <si>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</si>
  <si>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</si>
  <si>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</si>
  <si>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</si>
  <si>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</si>
  <si>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</si>
  <si>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</si>
  <si>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</si>
  <si>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</si>
  <si>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</si>
  <si>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</si>
  <si>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</si>
  <si>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</si>
  <si>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</si>
  <si>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</si>
  <si>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</si>
  <si>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</si>
  <si>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</si>
  <si>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</si>
  <si>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</si>
  <si>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</si>
  <si>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</si>
  <si>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</si>
  <si>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</si>
  <si>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</si>
  <si>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</si>
  <si>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</si>
  <si>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</si>
  <si>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</si>
  <si>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</si>
  <si>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</si>
  <si>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</si>
  <si>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</si>
  <si>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</si>
  <si>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</si>
  <si>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</si>
  <si>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</si>
  <si>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</si>
  <si>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</si>
  <si>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</si>
  <si>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</si>
  <si>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</si>
  <si>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</si>
  <si>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</si>
  <si>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</si>
  <si>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</si>
  <si>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</si>
  <si>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</si>
  <si>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</si>
  <si>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</si>
  <si>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</si>
  <si>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</si>
  <si>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</si>
  <si>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</si>
  <si>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</si>
  <si>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</si>
  <si>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</si>
  <si>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</si>
  <si>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</si>
  <si>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</si>
  <si>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</si>
  <si>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</si>
  <si>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</si>
  <si>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</si>
  <si>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</si>
  <si>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</si>
  <si>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</si>
  <si>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</si>
  <si>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</si>
  <si>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</si>
  <si>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</si>
  <si>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</si>
  <si>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</si>
  <si>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</si>
  <si>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</si>
  <si>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</si>
  <si>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</si>
  <si>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</si>
  <si>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</si>
  <si>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</si>
  <si>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</si>
  <si>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</si>
  <si>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</si>
  <si>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</si>
  <si>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</si>
  <si>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</si>
  <si>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</si>
  <si>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</si>
  <si>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</si>
  <si>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</si>
  <si>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</si>
  <si>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</si>
  <si>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</si>
  <si>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</si>
  <si>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</si>
  <si>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</si>
  <si>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</si>
  <si>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</si>
  <si>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</si>
  <si>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</si>
  <si>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</si>
  <si>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</si>
  <si>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</si>
  <si>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</si>
  <si>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</si>
  <si>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</si>
  <si>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</si>
  <si>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</si>
  <si>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</si>
  <si>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</si>
  <si>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</si>
  <si>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</si>
  <si>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</si>
  <si>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</si>
  <si>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</si>
  <si>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</si>
  <si>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</si>
  <si>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</si>
  <si>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</si>
  <si>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</si>
  <si>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</si>
  <si>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</si>
  <si>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</si>
  <si>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</si>
  <si>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</si>
  <si>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</si>
  <si>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</si>
  <si>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</si>
  <si>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</si>
  <si>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</si>
  <si>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</si>
  <si>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</si>
  <si>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</si>
  <si>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</si>
  <si>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</si>
  <si>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</si>
  <si>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</si>
  <si>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</si>
  <si>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</si>
  <si>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</si>
  <si>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</si>
  <si>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</si>
  <si>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</si>
  <si>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</si>
  <si>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</si>
  <si>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</si>
  <si>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</si>
  <si>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</si>
  <si>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</si>
  <si>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</si>
  <si>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</si>
  <si>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</si>
  <si>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</si>
  <si>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</si>
  <si>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</si>
  <si>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</si>
  <si>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</si>
  <si>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</si>
  <si>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</si>
  <si>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</si>
  <si>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</si>
  <si>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</si>
  <si>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</si>
  <si>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</si>
  <si>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</si>
  <si>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</si>
  <si>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</si>
  <si>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</si>
  <si>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</si>
  <si>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</si>
  <si>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</si>
  <si>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</si>
  <si>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</si>
  <si>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</si>
  <si>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</si>
  <si>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</si>
  <si>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</si>
  <si>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</si>
  <si>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</si>
  <si>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</si>
  <si>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</si>
  <si>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</si>
  <si>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</si>
  <si>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</si>
  <si>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</si>
  <si>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</si>
  <si>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</si>
  <si>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</si>
  <si>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</si>
  <si>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</si>
  <si>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</si>
  <si>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</si>
  <si>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</si>
  <si>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</si>
  <si>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</si>
  <si>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</si>
  <si>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</si>
  <si>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</si>
  <si>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</si>
  <si>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</si>
  <si>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</si>
  <si>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</si>
  <si>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</si>
  <si>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</si>
  <si>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</si>
  <si>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</si>
  <si>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</si>
  <si>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</si>
  <si>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</si>
  <si>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</si>
  <si>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</si>
  <si>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</si>
  <si>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</si>
  <si>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</si>
  <si>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</si>
  <si>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</si>
  <si>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</si>
  <si>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</si>
  <si>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</si>
  <si>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</si>
  <si>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</si>
  <si>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</si>
  <si>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</si>
  <si>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</si>
  <si>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</si>
  <si>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</si>
  <si>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</si>
  <si>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</si>
  <si>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</si>
  <si>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</si>
  <si>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</si>
  <si>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</si>
  <si>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</si>
  <si>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</si>
  <si>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</si>
  <si>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</si>
  <si>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</si>
  <si>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</si>
  <si>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</si>
  <si>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</si>
  <si>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</si>
  <si>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</si>
  <si>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</si>
  <si>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</si>
  <si>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</si>
  <si>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</si>
  <si>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</si>
  <si>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</si>
  <si>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</si>
  <si>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</si>
  <si>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</si>
  <si>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</si>
  <si>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</si>
  <si>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</si>
  <si>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</si>
  <si>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</si>
  <si>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</si>
  <si>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</si>
  <si>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</si>
  <si>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</si>
  <si>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</si>
  <si>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</si>
  <si>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</si>
  <si>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</si>
  <si>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</si>
  <si>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</si>
  <si>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</si>
  <si>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</si>
  <si>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</si>
  <si>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</si>
  <si>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</si>
  <si>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</si>
  <si>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</si>
  <si>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</si>
  <si>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</si>
  <si>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</si>
  <si>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</si>
  <si>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</si>
  <si>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</si>
  <si>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</si>
  <si>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</si>
  <si>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</si>
  <si>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</si>
  <si>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</si>
  <si>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</si>
  <si>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</si>
  <si>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</si>
  <si>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</si>
  <si>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</si>
  <si>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</si>
  <si>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</si>
  <si>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</si>
  <si>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</si>
  <si>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</si>
  <si>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</si>
  <si>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</si>
  <si>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</si>
  <si>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</si>
  <si>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</si>
  <si>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</si>
  <si>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</si>
  <si>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</si>
  <si>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</si>
  <si>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</si>
  <si>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</si>
  <si>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</si>
  <si>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</si>
  <si>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</si>
  <si>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</si>
  <si>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</si>
  <si>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</si>
  <si>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</si>
  <si>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</si>
  <si>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</si>
  <si>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</si>
  <si>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</si>
  <si>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</si>
  <si>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</si>
  <si>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</si>
  <si>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</si>
  <si>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</si>
  <si>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</si>
  <si>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</si>
  <si>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</si>
  <si>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</si>
  <si>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</si>
  <si>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</si>
  <si>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</si>
  <si>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</si>
  <si>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</si>
  <si>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</si>
  <si>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</si>
  <si>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</si>
  <si>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</si>
  <si>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</si>
  <si>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</si>
  <si>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</si>
  <si>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</si>
  <si>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</si>
  <si>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</si>
  <si>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</si>
  <si>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</si>
  <si>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</si>
  <si>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</si>
  <si>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</si>
  <si>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</si>
  <si>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</si>
  <si>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</si>
  <si>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</si>
  <si>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</si>
  <si>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</si>
  <si>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</si>
  <si>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</si>
  <si>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</si>
  <si>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</si>
  <si>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</si>
  <si>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</si>
  <si>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</si>
  <si>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</si>
  <si>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</si>
  <si>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</si>
  <si>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</si>
  <si>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</si>
  <si>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</si>
  <si>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</si>
  <si>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</si>
  <si>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</si>
  <si>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</si>
  <si>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</si>
  <si>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</si>
  <si>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</si>
  <si>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</si>
  <si>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</si>
  <si>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</si>
  <si>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</si>
  <si>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</si>
  <si>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</si>
  <si>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</si>
  <si>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</si>
  <si>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</si>
  <si>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</si>
  <si>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</si>
  <si>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</si>
  <si>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</si>
  <si>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</si>
  <si>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</si>
  <si>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</si>
  <si>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</si>
  <si>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</si>
  <si>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</si>
  <si>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</si>
  <si>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</si>
  <si>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</si>
  <si>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</si>
  <si>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</si>
  <si>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</si>
  <si>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</si>
  <si>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</si>
  <si>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</si>
  <si>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</si>
  <si>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</si>
  <si>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</si>
  <si>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</si>
  <si>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</si>
  <si>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</si>
  <si>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</si>
  <si>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</si>
  <si>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</si>
  <si>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</si>
  <si>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</si>
  <si>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</si>
  <si>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</si>
  <si>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</si>
  <si>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</si>
  <si>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</si>
  <si>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</si>
  <si>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</si>
  <si>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</si>
  <si>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</si>
  <si>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</si>
  <si>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</si>
  <si>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</si>
  <si>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</si>
  <si>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</si>
  <si>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</si>
  <si>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</si>
  <si>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</si>
  <si>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</si>
  <si>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</si>
  <si>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</si>
  <si>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</si>
  <si>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</si>
  <si>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</si>
  <si>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</si>
  <si>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</si>
  <si>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</si>
  <si>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</si>
  <si>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</si>
  <si>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</si>
  <si>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</si>
  <si>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</si>
  <si>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</si>
  <si>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</si>
  <si>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</si>
  <si>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</si>
  <si>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</si>
  <si>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</si>
  <si>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</si>
  <si>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</si>
  <si>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</si>
  <si>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</si>
  <si>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</si>
  <si>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</si>
  <si>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</si>
  <si>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</si>
  <si>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</si>
  <si>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</si>
  <si>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</si>
  <si>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</si>
  <si>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</si>
  <si>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</si>
  <si>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</si>
  <si>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</si>
  <si>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</si>
  <si>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</si>
  <si>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</si>
  <si>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</si>
  <si>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</si>
  <si>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</si>
  <si>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</si>
  <si>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</si>
  <si>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</si>
  <si>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</si>
  <si>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</si>
  <si>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</si>
  <si>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</si>
  <si>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</si>
  <si>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</si>
  <si>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</si>
  <si>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</si>
  <si>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</si>
  <si>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</si>
  <si>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</si>
  <si>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</si>
  <si>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</si>
  <si>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</si>
  <si>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</si>
  <si>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</si>
  <si>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</si>
  <si>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</si>
  <si>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</si>
  <si>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</si>
  <si>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</si>
  <si>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</si>
  <si>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</si>
  <si>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</si>
  <si>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</si>
  <si>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</si>
  <si>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</si>
  <si>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</si>
  <si>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</si>
  <si>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</si>
  <si>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</si>
  <si>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</si>
  <si>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</si>
  <si>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</si>
  <si>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</si>
  <si>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</si>
  <si>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</si>
  <si>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</si>
  <si>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</si>
  <si>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</si>
  <si>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</si>
  <si>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</si>
  <si>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</si>
  <si>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</si>
  <si>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</si>
  <si>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</si>
  <si>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</si>
  <si>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</si>
  <si>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</si>
  <si>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</si>
  <si>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</si>
  <si>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</si>
  <si>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</si>
  <si>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</si>
  <si>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</si>
  <si>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</si>
  <si>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</si>
  <si>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</si>
  <si>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</si>
  <si>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</si>
  <si>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</si>
  <si>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</si>
  <si>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</si>
  <si>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</si>
  <si>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</si>
  <si>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</si>
  <si>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</si>
  <si>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</si>
  <si>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</si>
  <si>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</si>
  <si>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</si>
  <si>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</si>
  <si>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</si>
  <si>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</si>
  <si>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</si>
  <si>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</si>
  <si>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</si>
  <si>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</si>
  <si>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</si>
  <si>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</si>
  <si>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</si>
  <si>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</si>
  <si>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</si>
  <si>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</si>
  <si>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</si>
  <si>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</si>
  <si>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</si>
  <si>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</si>
  <si>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</si>
  <si>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</si>
  <si>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</si>
  <si>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</si>
  <si>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</si>
  <si>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</si>
  <si>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</si>
  <si>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</si>
  <si>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</si>
  <si>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</si>
  <si>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</si>
  <si>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</si>
  <si>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</si>
  <si>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</si>
  <si>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</si>
  <si>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</si>
  <si>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</si>
  <si>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</si>
  <si>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</si>
  <si>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</si>
  <si>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</si>
  <si>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</si>
  <si>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</si>
  <si>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</si>
  <si>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</si>
  <si>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</si>
  <si>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</si>
  <si>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</si>
  <si>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</si>
  <si>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</si>
  <si>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</si>
  <si>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</si>
  <si>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</si>
  <si>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</si>
  <si>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</si>
  <si>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</si>
  <si>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</si>
  <si>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</si>
  <si>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</si>
  <si>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</si>
  <si>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</si>
  <si>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</si>
  <si>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</si>
  <si>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</si>
  <si>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</si>
  <si>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</si>
  <si>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</si>
  <si>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</si>
  <si>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</si>
  <si>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</si>
  <si>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</si>
  <si>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</si>
  <si>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</si>
  <si>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</si>
  <si>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</si>
  <si>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</si>
  <si>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</si>
  <si>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</si>
  <si>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</si>
  <si>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</si>
  <si>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</si>
  <si>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</si>
  <si>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</si>
  <si>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</si>
  <si>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</si>
  <si>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</si>
  <si>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</si>
  <si>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</si>
  <si>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</si>
  <si>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</si>
  <si>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</si>
  <si>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</si>
  <si>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</si>
  <si>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</si>
  <si>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</si>
  <si>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</si>
  <si>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</si>
  <si>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</si>
  <si>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</si>
  <si>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</si>
  <si>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</si>
  <si>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</si>
  <si>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</si>
  <si>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</si>
  <si>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</si>
  <si>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</si>
  <si>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</si>
  <si>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</si>
  <si>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</si>
  <si>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</si>
  <si>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</si>
  <si>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</si>
  <si>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</si>
  <si>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</si>
  <si>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</si>
  <si>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</si>
  <si>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</si>
  <si>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</si>
  <si>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</si>
  <si>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</si>
  <si>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</si>
  <si>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</si>
  <si>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</si>
  <si>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</si>
  <si>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</si>
  <si>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</si>
  <si>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</si>
  <si>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</si>
  <si>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</si>
  <si>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</si>
  <si>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</si>
  <si>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</si>
  <si>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</si>
  <si>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</si>
  <si>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</si>
  <si>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</si>
  <si>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</si>
  <si>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</si>
  <si>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</si>
  <si>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</si>
  <si>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</si>
  <si>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</si>
  <si>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</si>
  <si>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</si>
  <si>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</si>
  <si>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</si>
  <si>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</si>
  <si>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</si>
  <si>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</si>
  <si>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</si>
  <si>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</si>
  <si>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</si>
  <si>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</si>
  <si>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</si>
  <si>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</si>
  <si>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</si>
  <si>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</si>
  <si>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</si>
  <si>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</si>
  <si>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</si>
  <si>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</si>
  <si>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</si>
  <si>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</si>
  <si>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</si>
  <si>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</si>
  <si>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</si>
  <si>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</si>
  <si>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</si>
  <si>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</si>
  <si>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</si>
  <si>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</si>
  <si>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</si>
  <si>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</si>
  <si>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</si>
  <si>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</si>
  <si>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</si>
  <si>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</si>
  <si>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</si>
  <si>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</si>
  <si>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</si>
  <si>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</si>
  <si>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</si>
  <si>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</si>
  <si>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</si>
  <si>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</si>
  <si>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</si>
  <si>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</si>
  <si>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</si>
  <si>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</si>
  <si>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</si>
  <si>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</si>
  <si>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</si>
  <si>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</si>
  <si>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</si>
  <si>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</si>
  <si>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</si>
  <si>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</si>
  <si>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</si>
  <si>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</si>
  <si>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</si>
  <si>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</si>
  <si>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</si>
  <si>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</si>
  <si>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</si>
  <si>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</si>
  <si>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</si>
  <si>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</si>
  <si>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</si>
  <si>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</si>
  <si>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</si>
  <si>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</si>
  <si>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</si>
  <si>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</si>
  <si>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</si>
  <si>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</si>
  <si>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</si>
  <si>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</si>
  <si>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</si>
  <si>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</si>
  <si>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</si>
  <si>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</si>
  <si>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</si>
  <si>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</si>
  <si>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</si>
  <si>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</si>
  <si>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</si>
  <si>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</si>
  <si>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</si>
  <si>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</si>
  <si>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</si>
  <si>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</si>
  <si>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</si>
  <si>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</si>
  <si>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</si>
  <si>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</si>
  <si>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</si>
  <si>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</si>
  <si>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</si>
  <si>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</si>
  <si>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</si>
  <si>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</si>
  <si>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</si>
  <si>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</si>
  <si>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</si>
  <si>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</si>
  <si>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</si>
  <si>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</si>
  <si>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</si>
  <si>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</si>
  <si>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</si>
  <si>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</si>
  <si>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</si>
  <si>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</si>
  <si>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</si>
  <si>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</si>
  <si>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</si>
  <si>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</si>
  <si>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</si>
  <si>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</si>
  <si>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</si>
  <si>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</si>
  <si>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</si>
  <si>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</si>
  <si>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</si>
  <si>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</si>
  <si>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</si>
  <si>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</si>
  <si>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</si>
  <si>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</si>
  <si>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</si>
  <si>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</si>
  <si>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</si>
  <si>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</si>
  <si>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</si>
  <si>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</si>
  <si>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</si>
  <si>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</si>
  <si>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</si>
  <si>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</si>
  <si>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</si>
  <si>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</si>
  <si>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</si>
  <si>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</si>
  <si>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</si>
  <si>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</si>
  <si>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</si>
  <si>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</si>
  <si>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</si>
  <si>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</si>
  <si>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</si>
  <si>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</si>
  <si>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</si>
  <si>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</si>
  <si>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</si>
  <si>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</si>
  <si>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</si>
  <si>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</si>
  <si>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</si>
  <si>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</si>
  <si>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</si>
  <si>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</si>
  <si>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</si>
  <si>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</si>
  <si>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</si>
  <si>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</si>
  <si>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</si>
  <si>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</si>
  <si>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</si>
  <si>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</si>
  <si>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</si>
  <si>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</si>
  <si>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</si>
  <si>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</si>
  <si>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</si>
  <si>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</si>
  <si>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</si>
  <si>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</si>
  <si>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</si>
  <si>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</si>
  <si>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</si>
  <si>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</si>
  <si>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</si>
  <si>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</si>
  <si>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</si>
  <si>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</si>
  <si>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</si>
  <si>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</si>
  <si>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</si>
  <si>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</si>
  <si>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</si>
  <si>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</si>
  <si>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</si>
  <si>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</si>
  <si>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</si>
  <si>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</si>
  <si>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</si>
  <si>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</si>
  <si>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</si>
  <si>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</si>
  <si>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</si>
  <si>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</si>
  <si>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</si>
  <si>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</si>
  <si>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</si>
  <si>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</si>
  <si>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</si>
  <si>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</si>
  <si>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</si>
  <si>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</si>
  <si>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</si>
  <si>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</si>
  <si>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</si>
  <si>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</si>
  <si>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</si>
  <si>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</si>
  <si>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</si>
  <si>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</si>
  <si>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</si>
  <si>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</si>
  <si>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</si>
  <si>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</si>
  <si>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</si>
  <si>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</si>
  <si>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</si>
  <si>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</si>
  <si>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</si>
  <si>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</si>
  <si>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</si>
  <si>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</si>
  <si>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</si>
  <si>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</si>
  <si>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</si>
  <si>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</si>
  <si>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</si>
  <si>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</si>
  <si>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</si>
  <si>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</si>
  <si>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</si>
  <si>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</si>
  <si>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</si>
  <si>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</si>
  <si>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</si>
  <si>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</si>
  <si>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</si>
  <si>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</si>
  <si>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</si>
  <si>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</si>
  <si>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</si>
  <si>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</si>
  <si>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</si>
  <si>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</si>
  <si>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</si>
  <si>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</si>
  <si>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</si>
  <si>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</si>
  <si>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</si>
  <si>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</si>
  <si>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</si>
  <si>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</si>
  <si>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</si>
  <si>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</si>
  <si>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</si>
  <si>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</si>
  <si>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</si>
  <si>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</si>
  <si>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</si>
  <si>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</si>
  <si>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</si>
  <si>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</si>
  <si>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</si>
  <si>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</si>
  <si>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</si>
  <si>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</si>
  <si>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</si>
  <si>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</si>
  <si>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</si>
  <si>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</si>
  <si>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</si>
  <si>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</si>
  <si>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</si>
  <si>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</si>
  <si>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</si>
  <si>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</si>
  <si>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</si>
  <si>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</si>
  <si>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</si>
  <si>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</si>
  <si>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</si>
  <si>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</si>
  <si>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</si>
  <si>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</si>
  <si>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</si>
  <si>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</si>
  <si>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</si>
  <si>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</si>
  <si>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</si>
  <si>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</si>
  <si>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</si>
  <si>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</si>
  <si>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</si>
  <si>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</si>
  <si>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</si>
  <si>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</si>
  <si>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</si>
  <si>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</si>
  <si>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</si>
  <si>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</si>
  <si>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</si>
  <si>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</si>
  <si>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</si>
  <si>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</si>
  <si>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</si>
  <si>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</si>
  <si>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</si>
  <si>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</si>
  <si>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</si>
  <si>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</si>
  <si>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</si>
  <si>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</si>
  <si>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</si>
  <si>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</si>
  <si>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</si>
  <si>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</si>
  <si>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</si>
  <si>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</si>
  <si>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</si>
  <si>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</si>
  <si>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</si>
  <si>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</si>
  <si>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</si>
  <si>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</si>
  <si>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</si>
  <si>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</si>
  <si>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</si>
  <si>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</si>
  <si>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</si>
  <si>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</si>
  <si>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</si>
  <si>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</si>
  <si>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</si>
  <si>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</si>
  <si>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</si>
  <si>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</si>
  <si>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</si>
  <si>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</si>
  <si>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</si>
  <si>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</si>
  <si>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</si>
  <si>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</si>
  <si>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</si>
  <si>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</si>
  <si>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</si>
  <si>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</si>
  <si>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</si>
  <si>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</si>
  <si>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</si>
  <si>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</si>
  <si>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</si>
  <si>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</si>
  <si>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</si>
  <si>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</si>
  <si>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</si>
  <si>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</si>
  <si>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</si>
  <si>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</si>
  <si>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</si>
  <si>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</si>
  <si>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</si>
  <si>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</si>
  <si>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</si>
  <si>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</si>
  <si>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</si>
  <si>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</si>
  <si>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</si>
  <si>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</si>
  <si>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</si>
  <si>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</si>
  <si>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</si>
  <si>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</si>
  <si>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</si>
  <si>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</si>
  <si>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</si>
  <si>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</si>
  <si>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</si>
  <si>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</si>
  <si>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</si>
  <si>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</si>
  <si>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</si>
  <si>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</si>
  <si>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</si>
  <si>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</si>
  <si>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</si>
  <si>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</si>
  <si>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</si>
  <si>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</si>
  <si>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</si>
  <si>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</si>
  <si>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</si>
  <si>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</si>
  <si>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</si>
  <si>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</si>
  <si>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</si>
  <si>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</si>
  <si>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</si>
  <si>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</si>
  <si>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</si>
  <si>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</si>
  <si>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</si>
  <si>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</si>
  <si>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</si>
  <si>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</si>
  <si>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</si>
  <si>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</si>
  <si>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</si>
  <si>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</si>
  <si>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</si>
  <si>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</si>
  <si>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</si>
  <si>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</si>
  <si>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</si>
  <si>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</si>
  <si>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</si>
  <si>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</si>
  <si>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</si>
  <si>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</si>
  <si>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</si>
  <si>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</si>
  <si>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</si>
  <si>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</si>
  <si>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</si>
  <si>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</si>
  <si>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</si>
  <si>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</si>
  <si>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</si>
  <si>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</si>
  <si>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</si>
  <si>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</si>
  <si>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</si>
  <si>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</si>
  <si>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</si>
  <si>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</si>
  <si>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</si>
  <si>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</si>
  <si>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</si>
  <si>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</si>
  <si>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</si>
  <si>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</si>
  <si>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</si>
  <si>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</si>
  <si>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</si>
  <si>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</si>
  <si>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</si>
  <si>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</si>
  <si>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</si>
  <si>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</si>
  <si>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</si>
  <si>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</si>
  <si>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</si>
  <si>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</si>
  <si>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</si>
  <si>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</si>
  <si>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</si>
  <si>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</si>
  <si>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</si>
  <si>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</si>
  <si>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</si>
  <si>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</si>
  <si>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</si>
  <si>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</si>
  <si>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</si>
  <si>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</si>
  <si>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</si>
  <si>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</si>
  <si>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</si>
  <si>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</si>
  <si>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</si>
  <si>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</si>
  <si>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</si>
  <si>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</si>
  <si>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</si>
  <si>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</si>
  <si>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</si>
  <si>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</si>
  <si>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</si>
  <si>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</si>
  <si>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</si>
  <si>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</si>
  <si>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</si>
  <si>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</si>
  <si>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</si>
  <si>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</si>
  <si>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</si>
  <si>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</si>
  <si>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</si>
  <si>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</si>
  <si>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</si>
  <si>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</si>
  <si>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</si>
  <si>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</si>
  <si>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</si>
  <si>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</si>
  <si>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</si>
  <si>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</si>
  <si>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</si>
  <si>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</si>
  <si>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</si>
  <si>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</si>
  <si>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</si>
  <si>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</si>
  <si>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</si>
  <si>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</si>
  <si>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</si>
  <si>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</si>
  <si>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</si>
  <si>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</si>
  <si>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</si>
  <si>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</si>
  <si>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</si>
  <si>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</si>
  <si>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</si>
  <si>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</si>
  <si>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</si>
  <si>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</si>
  <si>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</si>
  <si>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</si>
  <si>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</si>
  <si>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</si>
  <si>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</si>
  <si>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</si>
  <si>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</si>
  <si>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</si>
  <si>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</si>
  <si>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</si>
  <si>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</si>
  <si>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</si>
  <si>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</si>
  <si>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</si>
  <si>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</si>
  <si>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</si>
  <si>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</si>
  <si>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</si>
  <si>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</si>
  <si>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</si>
  <si>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</si>
  <si>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</si>
  <si>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</si>
  <si>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</si>
  <si>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</si>
  <si>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</si>
  <si>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</si>
  <si>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</si>
  <si>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</si>
  <si>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</si>
  <si>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</si>
  <si>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</si>
  <si>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</si>
  <si>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</si>
  <si>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</si>
  <si>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</si>
  <si>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</si>
  <si>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</si>
  <si>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</si>
  <si>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</si>
  <si>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</si>
  <si>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</si>
  <si>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</si>
  <si>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</si>
  <si>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</si>
  <si>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</si>
  <si>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</si>
  <si>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</si>
  <si>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</si>
  <si>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</si>
  <si>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</si>
  <si>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</si>
  <si>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</si>
  <si>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</si>
  <si>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</si>
  <si>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</si>
  <si>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</si>
  <si>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</si>
  <si>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</si>
  <si>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</si>
  <si>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</si>
  <si>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</si>
  <si>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</si>
  <si>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</si>
  <si>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</si>
  <si>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</si>
  <si>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</si>
  <si>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</si>
  <si>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</si>
  <si>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</si>
  <si>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</si>
  <si>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</si>
  <si>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</si>
  <si>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</si>
  <si>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</si>
  <si>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</si>
  <si>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</si>
  <si>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</si>
  <si>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</si>
  <si>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</si>
  <si>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</si>
  <si>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</si>
  <si>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</si>
  <si>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</si>
  <si>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</si>
  <si>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</si>
  <si>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</si>
  <si>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</si>
  <si>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</si>
  <si>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</si>
  <si>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</si>
  <si>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</si>
  <si>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</si>
  <si>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</si>
  <si>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</si>
  <si>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</si>
  <si>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</si>
  <si>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</si>
  <si>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</si>
  <si>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</si>
  <si>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</si>
  <si>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</si>
  <si>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</si>
  <si>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</si>
  <si>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</si>
  <si>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</si>
  <si>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</si>
  <si>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</si>
  <si>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</si>
  <si>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</si>
  <si>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</si>
  <si>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</si>
  <si>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</si>
  <si>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</si>
  <si>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</si>
  <si>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</si>
  <si>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</si>
  <si>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</si>
  <si>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</si>
  <si>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</si>
  <si>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</si>
  <si>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</si>
  <si>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</si>
  <si>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</si>
  <si>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</si>
  <si>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</si>
  <si>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</si>
  <si>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</si>
  <si>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</si>
  <si>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</si>
  <si>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</si>
  <si>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</si>
  <si>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</si>
  <si>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</si>
  <si>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</si>
  <si>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</si>
  <si>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</si>
  <si>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</si>
  <si>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</si>
  <si>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</si>
  <si>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</si>
  <si>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</si>
  <si>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</si>
  <si>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</si>
  <si>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</si>
  <si>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</si>
  <si>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</si>
  <si>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</si>
  <si>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</si>
  <si>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</si>
  <si>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</si>
  <si>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</si>
  <si>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</si>
  <si>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</si>
  <si>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</si>
  <si>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</si>
  <si>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</si>
  <si>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</si>
  <si>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</si>
  <si>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</si>
  <si>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</si>
  <si>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</si>
  <si>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</si>
  <si>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</si>
  <si>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</si>
  <si>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</si>
  <si>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</si>
  <si>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</si>
  <si>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</si>
  <si>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</si>
  <si>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</si>
  <si>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</si>
  <si>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</si>
  <si>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</si>
  <si>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</si>
  <si>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</si>
  <si>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</si>
  <si>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</si>
  <si>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</si>
  <si>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</si>
  <si>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</si>
  <si>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</si>
  <si>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</si>
  <si>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</si>
  <si>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</si>
  <si>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</si>
  <si>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</si>
  <si>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</si>
  <si>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</si>
  <si>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</si>
  <si>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</si>
  <si>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</si>
  <si>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</si>
  <si>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</si>
  <si>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</si>
  <si>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</si>
  <si>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</si>
  <si>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</si>
  <si>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</si>
  <si>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</si>
  <si>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</si>
  <si>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</si>
  <si>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</si>
  <si>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</si>
  <si>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</si>
  <si>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</si>
  <si>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</si>
  <si>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</si>
  <si>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</si>
  <si>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</si>
  <si>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</si>
  <si>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</si>
  <si>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</si>
  <si>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</si>
  <si>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</si>
  <si>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</si>
  <si>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</si>
  <si>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</si>
  <si>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</si>
  <si>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</si>
  <si>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</si>
  <si>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</si>
  <si>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</si>
  <si>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</si>
  <si>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</si>
  <si>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</si>
  <si>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</si>
  <si>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</si>
  <si>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</si>
  <si>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</si>
  <si>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</si>
  <si>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</si>
  <si>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</si>
  <si>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</si>
  <si>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</si>
  <si>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</si>
  <si>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</si>
  <si>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</si>
  <si>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</si>
  <si>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</si>
  <si>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</si>
  <si>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</si>
  <si>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</si>
  <si>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</si>
  <si>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</si>
  <si>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</si>
  <si>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</si>
  <si>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</si>
  <si>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</si>
  <si>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</si>
  <si>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</si>
  <si>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</si>
  <si>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</si>
  <si>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</si>
  <si>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</si>
  <si>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</si>
  <si>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</si>
  <si>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</si>
  <si>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</si>
  <si>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</si>
  <si>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</si>
  <si>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</si>
  <si>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</si>
  <si>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</si>
  <si>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</si>
  <si>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</si>
  <si>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</si>
  <si>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</si>
  <si>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</si>
  <si>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</si>
  <si>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</si>
  <si>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</si>
  <si>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</si>
  <si>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</si>
  <si>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</si>
  <si>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</si>
  <si>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</si>
  <si>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</si>
  <si>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</si>
  <si>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</si>
  <si>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</si>
  <si>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</si>
  <si>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</si>
  <si>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</si>
  <si>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</si>
  <si>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</si>
  <si>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</si>
  <si>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</si>
  <si>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</si>
  <si>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</si>
  <si>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</si>
  <si>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</si>
  <si>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</si>
  <si>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</si>
  <si>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</si>
  <si>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</si>
  <si>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</si>
  <si>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</si>
  <si>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</si>
  <si>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</si>
  <si>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</si>
  <si>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</si>
  <si>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</si>
  <si>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</si>
  <si>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</si>
  <si>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</si>
  <si>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</si>
  <si>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</si>
  <si>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</si>
  <si>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</si>
  <si>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</si>
  <si>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</si>
  <si>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</si>
  <si>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</si>
  <si>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</si>
  <si>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</si>
  <si>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</si>
  <si>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</si>
  <si>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</si>
  <si>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</si>
  <si>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</si>
  <si>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</si>
  <si>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</si>
  <si>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</si>
  <si>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</si>
  <si>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</si>
  <si>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</si>
  <si>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</si>
  <si>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</si>
  <si>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</si>
  <si>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</si>
  <si>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</si>
  <si>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</si>
  <si>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</si>
  <si>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</si>
  <si>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</si>
  <si>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</si>
  <si>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</si>
  <si>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</si>
  <si>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</si>
  <si>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</si>
  <si>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</si>
  <si>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</si>
  <si>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</si>
  <si>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</si>
  <si>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</si>
  <si>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</si>
  <si>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</si>
  <si>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</si>
  <si>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</si>
  <si>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</si>
  <si>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</si>
  <si>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</si>
  <si>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</si>
  <si>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</si>
  <si>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</si>
  <si>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</si>
  <si>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</si>
  <si>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</si>
  <si>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</si>
  <si>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</si>
  <si>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</si>
  <si>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</si>
  <si>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</si>
  <si>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</si>
  <si>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</si>
  <si>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</si>
  <si>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</si>
  <si>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</si>
  <si>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</si>
  <si>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</si>
  <si>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</si>
  <si>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</si>
  <si>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</si>
  <si>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</si>
  <si>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</si>
  <si>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</si>
  <si>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</si>
  <si>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</si>
  <si>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</si>
  <si>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</si>
  <si>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</si>
  <si>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</si>
  <si>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</si>
  <si>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</si>
  <si>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</si>
  <si>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</si>
  <si>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</si>
  <si>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</si>
  <si>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</si>
  <si>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</si>
  <si>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</si>
  <si>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</si>
  <si>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</si>
  <si>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</si>
  <si>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</si>
  <si>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</si>
  <si>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</si>
  <si>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</si>
  <si>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</si>
  <si>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</si>
  <si>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</si>
  <si>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</si>
  <si>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</si>
  <si>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</si>
  <si>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</si>
  <si>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</si>
  <si>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</si>
  <si>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</si>
  <si>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</si>
  <si>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</si>
  <si>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</si>
  <si>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</si>
  <si>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</si>
  <si>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</si>
  <si>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</si>
  <si>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</si>
  <si>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</si>
  <si>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</si>
  <si>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</si>
  <si>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</si>
  <si>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</si>
  <si>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</si>
  <si>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</si>
  <si>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</si>
  <si>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</si>
  <si>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</si>
  <si>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</si>
  <si>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</si>
  <si>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</si>
  <si>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</si>
  <si>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</si>
  <si>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</si>
  <si>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</si>
  <si>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</si>
  <si>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</si>
  <si>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</si>
  <si>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</si>
  <si>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</si>
  <si>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</si>
  <si>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</si>
  <si>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</si>
  <si>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</si>
  <si>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</si>
  <si>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</si>
  <si>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</si>
  <si>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</si>
  <si>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</si>
  <si>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</si>
  <si>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</si>
  <si>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</si>
  <si>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</si>
  <si>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</si>
  <si>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</si>
  <si>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</si>
  <si>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</si>
  <si>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</si>
  <si>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</si>
  <si>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</si>
  <si>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</si>
  <si>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</si>
  <si>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</si>
  <si>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</si>
  <si>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</si>
  <si>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</si>
  <si>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</si>
  <si>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</si>
  <si>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</si>
  <si>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</si>
  <si>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</si>
  <si>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</si>
  <si>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</si>
  <si>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</si>
  <si>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</si>
  <si>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</si>
  <si>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</si>
  <si>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</si>
  <si>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</si>
  <si>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</si>
  <si>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</si>
  <si>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</si>
  <si>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</si>
  <si>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</si>
  <si>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</si>
  <si>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</si>
  <si>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</si>
  <si>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</si>
  <si>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</si>
  <si>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</si>
  <si>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</si>
  <si>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</si>
  <si>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</si>
  <si>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</si>
  <si>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</si>
  <si>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</si>
  <si>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</si>
  <si>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</si>
  <si>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</si>
  <si>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</si>
  <si>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</si>
  <si>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</si>
  <si>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</si>
  <si>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</si>
  <si>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</si>
  <si>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</si>
  <si>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</si>
  <si>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</si>
  <si>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</si>
  <si>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</si>
  <si>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</si>
  <si>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</si>
  <si>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</si>
  <si>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</si>
  <si>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</si>
  <si>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</si>
  <si>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</si>
  <si>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</si>
  <si>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</si>
  <si>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</si>
  <si>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</si>
  <si>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</si>
  <si>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</si>
  <si>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</si>
  <si>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</si>
  <si>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</si>
  <si>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</si>
  <si>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</si>
  <si>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</si>
  <si>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</si>
  <si>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</si>
  <si>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</si>
  <si>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</si>
  <si>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</si>
  <si>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</si>
  <si>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</si>
  <si>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</si>
  <si>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</si>
  <si>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</si>
  <si>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</si>
  <si>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</si>
  <si>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</si>
  <si>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</si>
  <si>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</si>
  <si>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</si>
  <si>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</si>
  <si>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</si>
  <si>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</si>
  <si>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</si>
  <si>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</si>
  <si>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</si>
  <si>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</si>
  <si>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</si>
  <si>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</si>
  <si>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</si>
  <si>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</si>
  <si>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</si>
  <si>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</si>
  <si>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</si>
  <si>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</si>
  <si>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</si>
  <si>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</si>
  <si>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</si>
  <si>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</si>
  <si>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</si>
  <si>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</si>
  <si>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</si>
  <si>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</si>
  <si>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</si>
  <si>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</si>
  <si>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</si>
  <si>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</si>
  <si>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</si>
  <si>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</si>
  <si>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</si>
  <si>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</si>
  <si>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</si>
  <si>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</si>
  <si>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</si>
  <si>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</si>
  <si>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</si>
  <si>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</si>
  <si>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</si>
  <si>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</si>
  <si>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</si>
  <si>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</si>
  <si>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</si>
  <si>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</si>
  <si>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</si>
  <si>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</si>
  <si>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</si>
  <si>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</si>
  <si>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</si>
  <si>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</si>
  <si>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</si>
  <si>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</si>
  <si>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</si>
  <si>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</si>
  <si>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</si>
  <si>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</si>
  <si>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</si>
  <si>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</si>
  <si>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</si>
  <si>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</si>
  <si>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</si>
  <si>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</si>
  <si>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</si>
  <si>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</si>
  <si>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</si>
  <si>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</si>
  <si>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</si>
  <si>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</si>
  <si>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</si>
  <si>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</si>
  <si>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</si>
  <si>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</si>
  <si>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</si>
  <si>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</si>
  <si>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</si>
  <si>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</si>
  <si>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</si>
  <si>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</si>
  <si>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</si>
  <si>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</si>
  <si>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</si>
  <si>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</si>
  <si>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</si>
  <si>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</si>
  <si>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</si>
  <si>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</si>
  <si>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</si>
  <si>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</si>
  <si>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</si>
  <si>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</si>
  <si>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</si>
  <si>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</si>
  <si>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</si>
  <si>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</si>
  <si>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</si>
  <si>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</si>
  <si>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</si>
  <si>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</si>
  <si>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</si>
  <si>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</si>
  <si>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</si>
  <si>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</si>
  <si>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</si>
  <si>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</si>
  <si>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</si>
  <si>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</si>
  <si>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</si>
  <si>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</si>
  <si>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</si>
  <si>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</si>
  <si>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</si>
  <si>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</si>
  <si>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</si>
  <si>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</si>
  <si>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</si>
  <si>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</si>
  <si>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</si>
  <si>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</si>
  <si>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</si>
  <si>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</si>
  <si>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</si>
  <si>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</si>
  <si>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</si>
  <si>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</si>
  <si>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</si>
  <si>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</si>
  <si>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</si>
  <si>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</si>
  <si>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</si>
  <si>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</si>
  <si>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</si>
  <si>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</si>
  <si>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</si>
  <si>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</si>
  <si>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</si>
  <si>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</si>
  <si>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</si>
  <si>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</si>
  <si>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</si>
  <si>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</si>
  <si>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</si>
  <si>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</si>
  <si>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</si>
  <si>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</si>
  <si>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</si>
  <si>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</si>
  <si>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</si>
  <si>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</si>
  <si>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</si>
  <si>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</si>
  <si>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</si>
  <si>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</si>
  <si>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</si>
  <si>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</si>
  <si>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</si>
  <si>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</si>
  <si>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</si>
  <si>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</si>
  <si>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</si>
  <si>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</si>
  <si>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</si>
  <si>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</si>
  <si>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</si>
  <si>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</si>
  <si>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</si>
  <si>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</si>
  <si>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</si>
  <si>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</si>
  <si>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</si>
  <si>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</si>
  <si>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</si>
  <si>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</si>
  <si>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</si>
  <si>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</si>
  <si>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</si>
  <si>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</si>
  <si>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</si>
  <si>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</si>
  <si>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</si>
  <si>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</si>
  <si>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</si>
  <si>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</si>
  <si>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</si>
  <si>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</si>
  <si>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</si>
  <si>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</si>
  <si>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</si>
  <si>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</si>
  <si>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</si>
  <si>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</si>
  <si>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</si>
  <si>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</si>
  <si>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</si>
  <si>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</si>
  <si>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</si>
  <si>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</si>
  <si>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</si>
  <si>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</si>
  <si>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</si>
  <si>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</si>
  <si>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</si>
  <si>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</si>
  <si>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</si>
  <si>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</si>
  <si>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</si>
  <si>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</si>
  <si>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</si>
  <si>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</si>
  <si>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</si>
  <si>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</si>
  <si>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</si>
  <si>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</si>
  <si>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</si>
  <si>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</si>
  <si>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</si>
  <si>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</si>
  <si>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</si>
  <si>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</si>
  <si>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</si>
  <si>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</si>
  <si>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</si>
  <si>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</si>
  <si>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</si>
  <si>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</si>
  <si>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</si>
  <si>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</si>
  <si>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</si>
  <si>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</si>
  <si>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</si>
  <si>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</si>
  <si>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</si>
  <si>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</si>
  <si>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</si>
  <si>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</si>
  <si>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</si>
  <si>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</si>
  <si>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</si>
  <si>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</si>
  <si>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</si>
  <si>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</si>
  <si>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</si>
  <si>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</si>
  <si>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</si>
  <si>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</si>
  <si>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</si>
  <si>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</si>
  <si>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</si>
  <si>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</si>
  <si>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</si>
  <si>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</si>
  <si>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</si>
  <si>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</si>
  <si>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</si>
  <si>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</si>
  <si>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</si>
  <si>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</si>
  <si>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</si>
  <si>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</si>
  <si>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</si>
  <si>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</si>
  <si>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</si>
  <si>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</si>
  <si>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</si>
  <si>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</si>
  <si>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</si>
  <si>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</si>
  <si>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</si>
  <si>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</si>
  <si>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</si>
  <si>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</si>
  <si>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</si>
  <si>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</si>
  <si>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</si>
  <si>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</si>
  <si>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</si>
  <si>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</si>
  <si>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</si>
  <si>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</si>
  <si>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</si>
  <si>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</si>
  <si>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</si>
  <si>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</si>
  <si>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</si>
  <si>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</si>
  <si>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</si>
  <si>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</si>
  <si>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</si>
  <si>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</si>
  <si>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</si>
  <si>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</si>
  <si>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</si>
  <si>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</si>
  <si>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</si>
  <si>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</si>
  <si>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</si>
  <si>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</si>
  <si>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</si>
  <si>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</si>
  <si>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</si>
  <si>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</si>
  <si>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</si>
  <si>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</si>
  <si>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</si>
  <si>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</si>
  <si>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</si>
  <si>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</si>
  <si>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</si>
  <si>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</si>
  <si>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</si>
  <si>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</si>
  <si>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</si>
  <si>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</si>
  <si>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</si>
  <si>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</si>
  <si>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</si>
  <si>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</si>
  <si>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</si>
  <si>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</si>
  <si>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</si>
  <si>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</si>
  <si>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</si>
  <si>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</si>
  <si>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</si>
  <si>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</si>
  <si>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</si>
  <si>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</si>
  <si>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</si>
  <si>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</si>
  <si>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</si>
  <si>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</si>
  <si>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</si>
  <si>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</si>
  <si>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</si>
  <si>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</si>
  <si>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</si>
  <si>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</si>
  <si>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</si>
  <si>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</si>
  <si>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</si>
  <si>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</si>
  <si>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</si>
  <si>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</si>
  <si>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</si>
  <si>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</si>
  <si>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</si>
  <si>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</si>
  <si>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</si>
  <si>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</si>
  <si>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</si>
  <si>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</si>
  <si>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</si>
  <si>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</si>
  <si>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</si>
  <si>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</si>
  <si>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</si>
  <si>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</si>
  <si>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</si>
  <si>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</si>
  <si>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</si>
  <si>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</si>
  <si>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</si>
  <si>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</si>
  <si>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</si>
  <si>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</si>
  <si>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</si>
  <si>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</si>
  <si>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</si>
  <si>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</si>
  <si>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</si>
  <si>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</si>
  <si>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</si>
  <si>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</si>
  <si>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</si>
  <si>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</si>
  <si>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</si>
  <si>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</si>
  <si>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</si>
  <si>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</si>
  <si>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</si>
  <si>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</si>
  <si>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</si>
  <si>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</si>
  <si>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</si>
  <si>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</si>
  <si>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</si>
  <si>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</si>
  <si>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</si>
  <si>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</si>
  <si>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</si>
  <si>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</si>
  <si>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</si>
  <si>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</si>
  <si>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</si>
  <si>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</si>
  <si>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</si>
  <si>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</si>
  <si>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</si>
  <si>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</si>
  <si>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</si>
  <si>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</si>
  <si>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</si>
  <si>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</si>
  <si>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</si>
  <si>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</si>
  <si>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</si>
  <si>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</si>
  <si>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</si>
  <si>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</si>
  <si>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</si>
  <si>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</si>
  <si>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</si>
  <si>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</si>
  <si>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</si>
  <si>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</si>
  <si>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</si>
  <si>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</si>
  <si>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</si>
  <si>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</si>
  <si>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</si>
  <si>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</si>
  <si>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</si>
  <si>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</si>
  <si>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</si>
  <si>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</si>
  <si>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</si>
  <si>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</si>
  <si>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</si>
  <si>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</si>
  <si>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</si>
  <si>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</si>
  <si>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</si>
  <si>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</si>
  <si>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</si>
  <si>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</si>
  <si>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</si>
  <si>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</si>
  <si>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</si>
  <si>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</si>
  <si>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</si>
  <si>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</si>
  <si>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</si>
  <si>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</si>
  <si>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</si>
  <si>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</si>
  <si>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</si>
  <si>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</si>
  <si>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</si>
  <si>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</si>
  <si>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</si>
  <si>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</si>
  <si>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</si>
  <si>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</si>
  <si>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</si>
  <si>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</si>
  <si>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</si>
  <si>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</si>
  <si>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</si>
  <si>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</si>
  <si>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</si>
  <si>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</si>
  <si>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</si>
  <si>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</si>
  <si>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</si>
  <si>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</si>
  <si>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</si>
  <si>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</si>
  <si>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</si>
  <si>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</si>
  <si>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</si>
  <si>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</si>
  <si>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</si>
  <si>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</si>
  <si>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</si>
  <si>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</si>
  <si>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</si>
  <si>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</si>
  <si>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</si>
  <si>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</si>
  <si>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</si>
  <si>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</si>
  <si>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</si>
  <si>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</si>
  <si>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</si>
  <si>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</si>
  <si>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</si>
  <si>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</si>
  <si>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</si>
  <si>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</si>
  <si>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</si>
  <si>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</si>
  <si>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</si>
  <si>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</si>
  <si>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</si>
  <si>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</si>
  <si>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</si>
  <si>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</si>
  <si>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</si>
  <si>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</si>
  <si>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</si>
  <si>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</si>
  <si>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</si>
  <si>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</si>
  <si>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</si>
  <si>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</si>
  <si>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</si>
  <si>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</si>
  <si>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</si>
  <si>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</si>
  <si>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</si>
  <si>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</si>
  <si>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</si>
  <si>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</si>
  <si>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</si>
  <si>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</si>
  <si>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</si>
  <si>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</si>
  <si>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</si>
  <si>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</si>
  <si>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</si>
  <si>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</si>
  <si>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</si>
  <si>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</si>
  <si>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</si>
  <si>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</si>
  <si>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</si>
  <si>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</si>
  <si>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</si>
  <si>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</si>
  <si>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</si>
  <si>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</si>
  <si>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</si>
  <si>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</si>
  <si>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</si>
  <si>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</si>
  <si>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</si>
  <si>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</si>
  <si>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</si>
  <si>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</si>
  <si>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</si>
  <si>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</si>
  <si>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</si>
  <si>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</si>
  <si>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</si>
  <si>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</si>
  <si>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</si>
  <si>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</si>
  <si>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</si>
  <si>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</si>
  <si>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</si>
  <si>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</si>
  <si>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</si>
  <si>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</si>
  <si>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</si>
  <si>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</si>
  <si>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</si>
  <si>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</si>
  <si>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</si>
  <si>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</si>
  <si>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</si>
  <si>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</si>
  <si>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</si>
  <si>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</si>
  <si>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</si>
  <si>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</si>
  <si>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</si>
  <si>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</si>
  <si>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</si>
  <si>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</si>
  <si>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</si>
  <si>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</si>
  <si>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</si>
  <si>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</si>
  <si>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</si>
  <si>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</si>
  <si>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</si>
  <si>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</si>
  <si>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</si>
  <si>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</si>
  <si>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</si>
  <si>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</si>
  <si>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</si>
  <si>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</si>
  <si>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</si>
  <si>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</si>
  <si>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</si>
  <si>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</si>
  <si>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</si>
  <si>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</si>
  <si>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</si>
  <si>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</si>
  <si>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</si>
  <si>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</si>
  <si>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</si>
  <si>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</si>
  <si>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</si>
  <si>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</si>
  <si>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</si>
  <si>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</si>
  <si>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</si>
  <si>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</si>
  <si>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</si>
  <si>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</si>
  <si>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</si>
  <si>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</si>
  <si>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</si>
  <si>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</si>
  <si>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</si>
  <si>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</si>
  <si>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</si>
  <si>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</si>
  <si>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</si>
  <si>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</si>
  <si>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</si>
  <si>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</si>
  <si>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</si>
  <si>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</si>
  <si>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</si>
  <si>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</si>
  <si>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</si>
  <si>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</si>
  <si>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</si>
  <si>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</si>
  <si>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</si>
  <si>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</si>
  <si>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</si>
  <si>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</si>
  <si>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</si>
  <si>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</si>
  <si>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</si>
  <si>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</si>
  <si>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</si>
  <si>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</si>
  <si>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</si>
  <si>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</si>
  <si>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</si>
  <si>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</si>
  <si>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</si>
  <si>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</si>
  <si>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</si>
  <si>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</si>
  <si>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</si>
  <si>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</si>
  <si>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</si>
  <si>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</si>
  <si>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</si>
  <si>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</si>
  <si>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</si>
  <si>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</si>
  <si>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</si>
  <si>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</si>
  <si>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</si>
  <si>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</si>
  <si>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</si>
  <si>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</si>
  <si>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</si>
  <si>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</si>
  <si>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</si>
  <si>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</si>
  <si>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</si>
  <si>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</si>
  <si>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</si>
  <si>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</si>
  <si>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</si>
  <si>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</si>
  <si>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</si>
  <si>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</si>
  <si>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</si>
  <si>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</si>
  <si>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</si>
  <si>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</si>
  <si>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</si>
  <si>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</si>
  <si>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</si>
  <si>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</si>
  <si>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</si>
  <si>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</si>
  <si>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</si>
  <si>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</si>
  <si>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</si>
  <si>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</si>
  <si>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</si>
  <si>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</si>
  <si>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</si>
  <si>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</si>
  <si>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</si>
  <si>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</si>
  <si>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</si>
  <si>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</si>
  <si>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</si>
  <si>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</si>
  <si>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</si>
  <si>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</si>
  <si>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</si>
  <si>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</si>
  <si>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</si>
  <si>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</si>
  <si>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</si>
  <si>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</si>
  <si>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</si>
  <si>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</si>
  <si>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</si>
  <si>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</si>
  <si>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</si>
  <si>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</si>
  <si>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</si>
  <si>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</si>
  <si>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</si>
  <si>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</si>
  <si>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</si>
  <si>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</si>
  <si>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</si>
  <si>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</si>
  <si>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</si>
  <si>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</si>
  <si>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</si>
  <si>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</si>
  <si>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</si>
  <si>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</si>
  <si>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</si>
  <si>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</si>
  <si>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</si>
  <si>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</si>
  <si>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</si>
  <si>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</si>
  <si>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</si>
  <si>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</si>
  <si>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</si>
  <si>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</si>
  <si>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</si>
  <si>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</si>
  <si>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</si>
  <si>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</si>
  <si>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</si>
  <si>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</si>
  <si>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</si>
  <si>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</si>
  <si>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</si>
  <si>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</si>
  <si>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</si>
  <si>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</si>
  <si>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</si>
  <si>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</si>
  <si>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</si>
  <si>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</si>
  <si>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</si>
  <si>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</si>
  <si>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</si>
  <si>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</si>
  <si>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</si>
  <si>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</si>
  <si>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</si>
  <si>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</si>
  <si>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</si>
  <si>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</si>
  <si>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</si>
  <si>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</si>
  <si>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</si>
  <si>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</si>
  <si>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</si>
  <si>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</si>
  <si>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</si>
  <si>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</si>
  <si>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</si>
  <si>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</si>
  <si>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</si>
  <si>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</si>
  <si>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</si>
  <si>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</si>
  <si>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</si>
  <si>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</si>
  <si>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</si>
  <si>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</si>
  <si>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</si>
  <si>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</si>
  <si>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</si>
  <si>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</si>
  <si>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</si>
  <si>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</si>
  <si>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</si>
  <si>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</si>
  <si>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</si>
  <si>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</si>
  <si>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</si>
  <si>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</si>
  <si>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</si>
  <si>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</si>
  <si>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</si>
  <si>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</si>
  <si>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</si>
  <si>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</si>
  <si>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</si>
  <si>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</si>
  <si>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</si>
  <si>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</si>
  <si>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</si>
  <si>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</si>
  <si>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</si>
  <si>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</si>
  <si>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</si>
  <si>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</si>
  <si>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</si>
  <si>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</si>
  <si>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</si>
  <si>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</si>
  <si>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</si>
  <si>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</si>
  <si>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</si>
  <si>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</si>
  <si>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</si>
  <si>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</si>
  <si>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</si>
  <si>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</si>
  <si>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</si>
  <si>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</si>
  <si>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</si>
  <si>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</si>
  <si>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</si>
  <si>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</si>
  <si>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</si>
  <si>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</si>
  <si>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</si>
  <si>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</si>
  <si>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</si>
  <si>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</si>
  <si>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</si>
  <si>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</si>
  <si>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</si>
  <si>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</si>
  <si>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</si>
  <si>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</si>
  <si>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</si>
  <si>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</si>
  <si>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</si>
  <si>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</si>
  <si>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</si>
  <si>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</si>
  <si>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</si>
  <si>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</si>
  <si>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</si>
  <si>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</si>
  <si>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</si>
  <si>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</si>
  <si>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</si>
  <si>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</si>
  <si>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</si>
  <si>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</si>
  <si>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</si>
  <si>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</si>
  <si>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</si>
  <si>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</si>
  <si>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</si>
  <si>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</si>
  <si>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</si>
  <si>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</si>
  <si>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</si>
  <si>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</si>
  <si>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</si>
  <si>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</si>
  <si>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</si>
  <si>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</si>
  <si>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</si>
  <si>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</si>
  <si>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</si>
  <si>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</si>
  <si>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</si>
  <si>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</si>
  <si>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</si>
  <si>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</si>
  <si>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</si>
  <si>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</si>
  <si>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</si>
  <si>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</si>
  <si>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</si>
  <si>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</si>
  <si>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</si>
  <si>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</si>
  <si>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</si>
  <si>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</si>
  <si>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</si>
  <si>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</si>
  <si>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</si>
  <si>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</si>
  <si>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</si>
  <si>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</si>
  <si>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</si>
  <si>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</si>
  <si>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</si>
  <si>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</si>
  <si>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</si>
  <si>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</si>
  <si>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</si>
  <si>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</si>
  <si>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</si>
  <si>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</si>
  <si>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</si>
  <si>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</si>
  <si>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</si>
  <si>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</si>
  <si>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</si>
  <si>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</si>
  <si>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</si>
  <si>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</si>
  <si>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</si>
  <si>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</si>
  <si>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</si>
  <si>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</si>
  <si>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</si>
  <si>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</si>
  <si>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</si>
  <si>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</si>
  <si>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</si>
  <si>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</si>
  <si>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</si>
  <si>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</si>
  <si>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</si>
  <si>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</si>
  <si>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</si>
  <si>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</si>
  <si>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</si>
  <si>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</si>
  <si>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</si>
  <si>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</si>
  <si>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</si>
  <si>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</si>
  <si>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</si>
  <si>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</si>
  <si>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</si>
  <si>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</si>
  <si>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</si>
  <si>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</si>
  <si>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</si>
  <si>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</si>
  <si>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</si>
  <si>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</si>
  <si>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</si>
  <si>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</si>
  <si>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</si>
  <si>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</si>
  <si>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</si>
  <si>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</si>
  <si>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</si>
  <si>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</si>
  <si>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</si>
  <si>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</si>
  <si>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</si>
  <si>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</si>
  <si>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</si>
  <si>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</si>
  <si>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</si>
  <si>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</si>
  <si>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</si>
  <si>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</si>
  <si>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</si>
  <si>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</si>
  <si>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</si>
  <si>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</si>
  <si>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</si>
  <si>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</si>
  <si>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</si>
  <si>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</si>
  <si>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</si>
  <si>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</si>
  <si>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</si>
  <si>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</si>
  <si>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</si>
  <si>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</si>
  <si>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</si>
  <si>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</si>
  <si>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</si>
  <si>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</si>
  <si>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</si>
  <si>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</si>
  <si>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</si>
  <si>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</si>
  <si>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</si>
  <si>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</si>
  <si>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</si>
  <si>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</si>
  <si>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</si>
  <si>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</si>
  <si>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</si>
  <si>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</si>
  <si>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</si>
  <si>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</si>
  <si>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</si>
  <si>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</si>
  <si>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</si>
  <si>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</si>
  <si>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</si>
  <si>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</si>
  <si>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</si>
  <si>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</si>
  <si>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</si>
  <si>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</si>
  <si>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</si>
  <si>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</si>
  <si>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</si>
  <si>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</si>
  <si>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</si>
  <si>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</si>
  <si>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</si>
  <si>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</si>
  <si>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</si>
  <si>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</si>
  <si>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</si>
  <si>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</si>
  <si>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</si>
  <si>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</si>
  <si>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</si>
  <si>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</si>
  <si>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</si>
  <si>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</si>
  <si>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</si>
  <si>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</si>
  <si>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</si>
  <si>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</si>
  <si>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</si>
  <si>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</si>
  <si>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</si>
  <si>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</si>
  <si>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</si>
  <si>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</si>
  <si>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</si>
  <si>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</si>
  <si>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</si>
  <si>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</si>
  <si>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</si>
  <si>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</si>
  <si>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</si>
  <si>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</si>
  <si>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</si>
  <si>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</si>
  <si>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</si>
  <si>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</si>
  <si>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</si>
  <si>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</si>
  <si>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</si>
  <si>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</si>
  <si>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</si>
  <si>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</si>
  <si>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</si>
  <si>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</si>
  <si>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</si>
  <si>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</si>
  <si>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</si>
  <si>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</si>
  <si>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</si>
  <si>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</si>
  <si>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</si>
  <si>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</si>
  <si>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</si>
  <si>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</si>
  <si>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</si>
  <si>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</si>
  <si>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</si>
  <si>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</si>
  <si>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</si>
  <si>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</si>
  <si>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</si>
  <si>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</si>
  <si>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</si>
  <si>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</si>
  <si>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</si>
  <si>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</si>
  <si>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</si>
  <si>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</si>
  <si>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</si>
  <si>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</si>
  <si>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</si>
  <si>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</si>
  <si>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</si>
  <si>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</si>
  <si>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</si>
  <si>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</si>
  <si>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</si>
  <si>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</si>
  <si>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</si>
  <si>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</si>
  <si>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</si>
  <si>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</si>
  <si>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</si>
  <si>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</si>
  <si>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</si>
  <si>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</si>
  <si>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</si>
  <si>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</si>
  <si>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</si>
  <si>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</si>
  <si>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</si>
  <si>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</si>
  <si>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</si>
  <si>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</si>
  <si>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</si>
  <si>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</si>
  <si>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</si>
  <si>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</si>
  <si>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</si>
  <si>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</si>
  <si>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</si>
  <si>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</si>
  <si>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</si>
  <si>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</si>
  <si>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</si>
  <si>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</si>
  <si>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</si>
  <si>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</si>
  <si>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</si>
  <si>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</si>
  <si>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</si>
  <si>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</si>
  <si>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</si>
  <si>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</si>
  <si>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</si>
  <si>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</si>
  <si>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</si>
  <si>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</si>
  <si>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</si>
  <si>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</si>
  <si>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</si>
  <si>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</si>
  <si>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</si>
  <si>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</si>
  <si>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</si>
  <si>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</si>
  <si>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</si>
  <si>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</si>
  <si>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</si>
  <si>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</si>
  <si>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</si>
  <si>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</si>
  <si>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</si>
  <si>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</si>
  <si>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</si>
  <si>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</si>
  <si>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</si>
  <si>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</si>
  <si>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</si>
  <si>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</si>
  <si>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</si>
  <si>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</si>
  <si>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</si>
  <si>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</si>
  <si>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</si>
  <si>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</si>
  <si>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</si>
  <si>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</si>
  <si>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</si>
  <si>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</si>
  <si>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</si>
  <si>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</si>
  <si>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</si>
  <si>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</si>
  <si>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</si>
  <si>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</si>
  <si>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</si>
  <si>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</si>
  <si>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</si>
  <si>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</si>
  <si>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</si>
  <si>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</si>
  <si>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</si>
  <si>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</si>
  <si>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</si>
  <si>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</si>
  <si>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</si>
  <si>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</si>
  <si>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</si>
  <si>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</si>
  <si>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</si>
  <si>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</si>
  <si>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</si>
  <si>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</si>
  <si>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</si>
  <si>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</si>
  <si>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</si>
  <si>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</si>
  <si>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</si>
  <si>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</si>
  <si>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</si>
  <si>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</si>
  <si>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</si>
  <si>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</si>
  <si>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</si>
  <si>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</si>
  <si>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</si>
  <si>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</si>
  <si>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</si>
  <si>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</si>
  <si>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</si>
  <si>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</si>
  <si>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</si>
  <si>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</si>
  <si>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</si>
  <si>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</si>
  <si>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</si>
  <si>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</si>
  <si>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</si>
  <si>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</si>
  <si>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</si>
  <si>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</si>
  <si>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</si>
  <si>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</si>
  <si>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</si>
  <si>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</si>
  <si>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</si>
  <si>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</si>
  <si>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</si>
  <si>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</si>
  <si>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</si>
  <si>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</si>
  <si>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</si>
  <si>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</si>
  <si>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</si>
  <si>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</si>
  <si>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</si>
  <si>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</si>
  <si>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</si>
  <si>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</si>
  <si>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</si>
  <si>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</si>
  <si>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</si>
  <si>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</si>
  <si>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</si>
  <si>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</si>
  <si>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</si>
  <si>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</si>
  <si>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</si>
  <si>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</si>
  <si>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</si>
  <si>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</si>
  <si>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</si>
  <si>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</si>
  <si>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</si>
  <si>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</si>
  <si>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</si>
  <si>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</si>
  <si>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</si>
  <si>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</si>
  <si>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</si>
  <si>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</si>
  <si>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</si>
  <si>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</si>
  <si>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</si>
  <si>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</si>
  <si>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</si>
  <si>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</si>
  <si>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</si>
  <si>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</si>
  <si>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</si>
  <si>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</si>
  <si>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</si>
  <si>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</si>
  <si>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</si>
  <si>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</si>
  <si>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</si>
  <si>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</si>
  <si>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</si>
  <si>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</si>
  <si>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</si>
  <si>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</si>
  <si>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</si>
  <si>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</si>
  <si>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</si>
  <si>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</si>
  <si>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</si>
  <si>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</si>
  <si>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</si>
  <si>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</si>
  <si>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</si>
  <si>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</si>
  <si>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</si>
  <si>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</si>
  <si>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</si>
  <si>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</si>
  <si>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</si>
  <si>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</si>
  <si>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</si>
  <si>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</si>
  <si>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</si>
  <si>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</si>
  <si>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</si>
  <si>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</si>
  <si>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</si>
  <si>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</si>
  <si>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</si>
  <si>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</si>
  <si>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</si>
  <si>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</si>
  <si>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</si>
  <si>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</si>
  <si>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</si>
  <si>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</si>
  <si>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</si>
  <si>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</si>
  <si>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</si>
  <si>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</si>
  <si>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</si>
  <si>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</si>
  <si>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</si>
  <si>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</si>
  <si>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</si>
  <si>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</si>
  <si>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</si>
  <si>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</si>
  <si>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</si>
  <si>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</si>
  <si>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</si>
  <si>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</si>
  <si>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</si>
  <si>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</si>
  <si>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</si>
  <si>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</si>
  <si>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</si>
  <si>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</si>
  <si>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</si>
  <si>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</si>
  <si>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</si>
  <si>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</si>
  <si>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</si>
  <si>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</si>
  <si>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</si>
  <si>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</si>
  <si>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</si>
  <si>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</si>
  <si>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</si>
  <si>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</si>
  <si>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</si>
  <si>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</si>
  <si>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</si>
  <si>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</si>
  <si>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</si>
  <si>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</si>
  <si>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</si>
  <si>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</si>
  <si>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</si>
  <si>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</si>
  <si>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</si>
  <si>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</si>
  <si>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</si>
  <si>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</si>
  <si>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</si>
  <si>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</si>
  <si>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</si>
  <si>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</si>
  <si>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</si>
  <si>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</si>
  <si>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</si>
  <si>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</si>
  <si>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</si>
  <si>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</si>
  <si>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</si>
  <si>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</si>
  <si>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</si>
  <si>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</si>
  <si>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</si>
  <si>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</si>
  <si>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</si>
  <si>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</si>
  <si>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</si>
  <si>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</si>
  <si>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</si>
  <si>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</si>
  <si>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</si>
  <si>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</si>
  <si>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</si>
  <si>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</si>
  <si>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</si>
  <si>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</si>
  <si>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</si>
  <si>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</si>
  <si>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</si>
  <si>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</si>
  <si>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</si>
  <si>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</si>
  <si>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</si>
  <si>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</si>
  <si>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</si>
  <si>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</si>
  <si>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</si>
  <si>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</si>
  <si>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</si>
  <si>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</si>
  <si>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</si>
  <si>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</si>
  <si>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</si>
  <si>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</si>
  <si>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</si>
  <si>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</si>
  <si>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</si>
  <si>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</si>
  <si>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</si>
  <si>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</si>
  <si>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</si>
  <si>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</si>
  <si>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</si>
  <si>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</si>
  <si>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</si>
  <si>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</si>
  <si>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</si>
  <si>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</si>
  <si>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</si>
  <si>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</si>
  <si>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</si>
  <si>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</si>
  <si>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</si>
  <si>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</si>
  <si>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</si>
  <si>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</si>
  <si>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</si>
  <si>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</si>
  <si>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</si>
  <si>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</si>
  <si>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</si>
  <si>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</si>
  <si>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</si>
  <si>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</si>
  <si>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</si>
  <si>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</si>
  <si>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</si>
  <si>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</si>
  <si>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</si>
  <si>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</si>
  <si>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</si>
  <si>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</si>
  <si>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</si>
  <si>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</si>
  <si>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</si>
  <si>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</si>
  <si>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</si>
  <si>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</si>
  <si>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</si>
  <si>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</si>
  <si>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</si>
  <si>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</si>
  <si>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</si>
  <si>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</si>
  <si>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</si>
  <si>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</si>
  <si>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</si>
  <si>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</si>
  <si>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</si>
  <si>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</si>
  <si>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</si>
  <si>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</si>
  <si>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</si>
  <si>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</si>
  <si>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</si>
  <si>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</si>
  <si>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</si>
  <si>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</si>
  <si>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</si>
  <si>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</si>
  <si>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</si>
  <si>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</si>
  <si>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</si>
  <si>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</si>
  <si>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</si>
  <si>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</si>
  <si>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</si>
  <si>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</si>
  <si>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</si>
  <si>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</si>
  <si>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</si>
  <si>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</si>
  <si>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</si>
  <si>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</si>
  <si>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</si>
  <si>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</si>
  <si>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</si>
  <si>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</si>
  <si>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</si>
  <si>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</si>
  <si>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</si>
  <si>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</si>
  <si>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</si>
  <si>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</si>
  <si>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</si>
  <si>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</si>
  <si>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</si>
  <si>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</si>
  <si>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</si>
  <si>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</si>
  <si>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</si>
  <si>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</si>
  <si>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</si>
  <si>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</si>
  <si>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</si>
  <si>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</si>
  <si>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</si>
  <si>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</si>
  <si>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</si>
  <si>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</si>
  <si>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</si>
  <si>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</si>
  <si>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</si>
  <si>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</si>
  <si>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</si>
  <si>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</si>
  <si>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</si>
  <si>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</si>
  <si>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</si>
  <si>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</si>
  <si>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</si>
  <si>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</si>
  <si>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</si>
  <si>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</si>
  <si>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</si>
  <si>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</si>
  <si>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</si>
  <si>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</si>
  <si>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</si>
  <si>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</si>
  <si>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</si>
  <si>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</si>
  <si>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</si>
  <si>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</si>
  <si>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</si>
  <si>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</si>
  <si>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</si>
  <si>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</si>
  <si>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</si>
  <si>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</si>
  <si>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</si>
  <si>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</si>
  <si>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</si>
  <si>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</si>
  <si>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</si>
  <si>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</si>
  <si>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</si>
  <si>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</si>
  <si>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</si>
  <si>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</si>
  <si>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</si>
  <si>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</si>
  <si>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</si>
  <si>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</si>
  <si>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</si>
  <si>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</si>
  <si>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</si>
  <si>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</si>
  <si>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</si>
  <si>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</si>
  <si>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</si>
  <si>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</si>
  <si>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</si>
  <si>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</si>
  <si>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</si>
  <si>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</si>
  <si>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</si>
  <si>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</si>
  <si>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</si>
  <si>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</si>
  <si>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</si>
  <si>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</si>
  <si>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</si>
  <si>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</si>
  <si>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</si>
  <si>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</si>
  <si>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</si>
  <si>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</si>
  <si>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</si>
  <si>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</si>
  <si>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</si>
  <si>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</si>
  <si>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</si>
  <si>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</si>
  <si>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</si>
  <si>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</si>
  <si>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</si>
  <si>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</si>
  <si>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</si>
  <si>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</si>
  <si>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</si>
  <si>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</si>
  <si>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</si>
  <si>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</si>
  <si>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</si>
  <si>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</si>
  <si>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</si>
  <si>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</si>
  <si>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</si>
  <si>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</si>
  <si>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</si>
  <si>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</si>
  <si>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</si>
  <si>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</si>
  <si>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</si>
  <si>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</si>
  <si>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</si>
  <si>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</si>
  <si>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</si>
  <si>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</si>
  <si>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</si>
  <si>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</si>
  <si>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</si>
  <si>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</si>
  <si>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</si>
  <si>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</si>
  <si>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</si>
  <si>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</si>
  <si>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</si>
  <si>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</si>
  <si>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</si>
  <si>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</si>
  <si>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</si>
  <si>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</si>
  <si>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</si>
  <si>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</si>
  <si>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</si>
  <si>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</si>
  <si>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</si>
  <si>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</si>
  <si>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</si>
  <si>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</si>
  <si>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</si>
  <si>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</si>
  <si>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</si>
  <si>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</si>
  <si>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</si>
  <si>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</si>
  <si>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</si>
  <si>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</si>
  <si>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</si>
  <si>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</si>
  <si>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</si>
  <si>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</si>
  <si>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</si>
  <si>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</si>
  <si>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</si>
  <si>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</si>
  <si>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</si>
  <si>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</si>
  <si>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</si>
  <si>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</si>
  <si>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</si>
  <si>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</si>
  <si>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</si>
  <si>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</si>
  <si>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</si>
  <si>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</si>
  <si>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</si>
  <si>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</si>
  <si>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</si>
  <si>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</si>
  <si>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</si>
  <si>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</si>
  <si>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</si>
  <si>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</si>
  <si>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</si>
  <si>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</si>
  <si>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</si>
  <si>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</si>
  <si>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</si>
  <si>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</si>
  <si>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</si>
  <si>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</si>
  <si>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</si>
  <si>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</si>
  <si>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</si>
  <si>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</si>
  <si>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</si>
  <si>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</si>
  <si>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</si>
  <si>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</si>
  <si>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</si>
  <si>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</si>
  <si>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</si>
  <si>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</si>
  <si>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</si>
  <si>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</si>
  <si>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</si>
  <si>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</si>
  <si>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</si>
  <si>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</si>
  <si>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</si>
  <si>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</si>
  <si>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</si>
  <si>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</si>
  <si>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</si>
  <si>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</si>
  <si>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</si>
  <si>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</si>
  <si>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</si>
  <si>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</si>
  <si>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</si>
  <si>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</si>
  <si>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</si>
  <si>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</si>
  <si>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</si>
  <si>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</si>
  <si>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</si>
  <si>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</si>
  <si>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</si>
  <si>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</si>
  <si>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</si>
  <si>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</si>
  <si>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</si>
  <si>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</si>
  <si>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</si>
  <si>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</si>
  <si>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</si>
  <si>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</si>
  <si>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</si>
  <si>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</si>
  <si>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</si>
  <si>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</si>
  <si>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</si>
  <si>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</si>
  <si>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</si>
  <si>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</si>
  <si>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</si>
  <si>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</si>
  <si>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</si>
  <si>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</si>
  <si>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</si>
  <si>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</si>
  <si>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</si>
  <si>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</si>
  <si>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</si>
  <si>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</si>
  <si>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</si>
  <si>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</si>
  <si>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</si>
  <si>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</si>
  <si>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</si>
  <si>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</si>
  <si>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</si>
  <si>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</si>
  <si>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</si>
  <si>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</si>
  <si>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</si>
  <si>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</si>
  <si>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</si>
  <si>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</si>
  <si>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</si>
  <si>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</si>
  <si>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</si>
  <si>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</si>
  <si>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</si>
  <si>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</si>
  <si>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</si>
  <si>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</si>
  <si>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</si>
  <si>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</si>
  <si>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</si>
  <si>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</si>
  <si>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</si>
  <si>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</si>
  <si>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</si>
  <si>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</si>
  <si>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</si>
  <si>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</si>
  <si>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</si>
  <si>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</si>
  <si>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</si>
  <si>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</si>
  <si>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</si>
  <si>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</si>
  <si>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</si>
  <si>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</si>
  <si>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</si>
  <si>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</si>
  <si>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</si>
  <si>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</si>
  <si>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</si>
  <si>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</si>
  <si>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</si>
  <si>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</si>
  <si>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</si>
  <si>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</si>
  <si>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</si>
  <si>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</si>
  <si>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</si>
  <si>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</si>
  <si>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</si>
  <si>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</si>
  <si>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</si>
  <si>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</si>
  <si>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</si>
  <si>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</si>
  <si>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</si>
  <si>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</si>
  <si>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</si>
  <si>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</si>
  <si>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</si>
  <si>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</si>
  <si>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</si>
  <si>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</si>
  <si>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</si>
  <si>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</si>
  <si>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</si>
  <si>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</si>
  <si>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</si>
  <si>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</si>
  <si>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</si>
  <si>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</si>
  <si>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</si>
  <si>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</si>
  <si>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</si>
  <si>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</si>
  <si>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</si>
  <si>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</si>
  <si>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</si>
  <si>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</si>
  <si>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</si>
  <si>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</si>
  <si>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</si>
  <si>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</si>
  <si>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</si>
  <si>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</si>
  <si>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</si>
  <si>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</si>
  <si>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</si>
  <si>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</si>
  <si>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</si>
  <si>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</si>
  <si>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</si>
  <si>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</si>
  <si>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</si>
  <si>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</si>
  <si>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</si>
  <si>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</si>
  <si>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</si>
  <si>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</si>
  <si>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</si>
  <si>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</si>
  <si>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</si>
  <si>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</si>
  <si>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</si>
  <si>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</si>
  <si>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</si>
  <si>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</si>
  <si>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</si>
  <si>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</si>
  <si>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</si>
  <si>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</si>
  <si>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</si>
  <si>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</si>
  <si>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</si>
  <si>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</si>
  <si>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</si>
  <si>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</si>
  <si>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</si>
  <si>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</si>
  <si>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</si>
  <si>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</si>
  <si>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</si>
  <si>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</si>
  <si>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</si>
  <si>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</si>
  <si>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</si>
  <si>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</si>
  <si>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</si>
  <si>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</si>
  <si>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</si>
  <si>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</si>
  <si>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</si>
  <si>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</si>
  <si>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</si>
  <si>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</si>
  <si>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</si>
  <si>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</si>
  <si>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</si>
  <si>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</si>
  <si>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</si>
  <si>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</si>
  <si>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</si>
  <si>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</si>
  <si>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</si>
  <si>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</si>
  <si>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</si>
  <si>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</si>
  <si>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</si>
  <si>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</si>
  <si>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</si>
  <si>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</si>
  <si>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</si>
  <si>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</si>
  <si>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</si>
  <si>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</si>
  <si>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</si>
  <si>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</si>
  <si>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</si>
  <si>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</si>
  <si>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</si>
  <si>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</si>
  <si>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</si>
  <si>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</si>
  <si>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</si>
  <si>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</si>
  <si>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</si>
  <si>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</si>
  <si>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</si>
  <si>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</si>
  <si>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</si>
  <si>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</si>
  <si>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</si>
  <si>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</si>
  <si>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</si>
  <si>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</si>
  <si>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</si>
  <si>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</si>
  <si>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</si>
  <si>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</si>
  <si>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</si>
  <si>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</si>
  <si>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</si>
  <si>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</si>
  <si>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</si>
  <si>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</si>
  <si>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</si>
  <si>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</si>
  <si>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</si>
  <si>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</si>
  <si>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</si>
  <si>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</si>
  <si>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</si>
  <si>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</si>
  <si>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</si>
  <si>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</si>
  <si>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</si>
  <si>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</si>
  <si>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</si>
  <si>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</si>
  <si>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</si>
  <si>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</si>
  <si>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</si>
  <si>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</si>
  <si>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</si>
  <si>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</si>
  <si>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</si>
  <si>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</si>
  <si>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</si>
  <si>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</si>
  <si>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</si>
  <si>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</si>
  <si>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</si>
  <si>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</si>
  <si>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</si>
  <si>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</si>
  <si>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</si>
  <si>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</si>
  <si>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</si>
  <si>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</si>
  <si>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</si>
  <si>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</si>
  <si>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</si>
  <si>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</si>
  <si>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</si>
  <si>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</si>
  <si>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</si>
  <si>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</si>
  <si>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</si>
  <si>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</si>
  <si>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</si>
  <si>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</si>
  <si>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</si>
  <si>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</si>
  <si>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</si>
  <si>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</si>
  <si>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</si>
  <si>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</si>
  <si>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</si>
  <si>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</si>
  <si>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</si>
  <si>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</si>
  <si>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</si>
  <si>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</si>
  <si>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</si>
  <si>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</si>
  <si>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</si>
  <si>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</si>
  <si>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</si>
  <si>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</si>
  <si>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</si>
  <si>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</si>
  <si>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</si>
  <si>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</si>
  <si>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</si>
  <si>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</si>
  <si>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</si>
  <si>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</si>
  <si>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</si>
  <si>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</si>
  <si>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</si>
  <si>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</si>
  <si>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</si>
  <si>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</si>
  <si>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</si>
  <si>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</si>
  <si>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</si>
  <si>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</si>
  <si>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</si>
  <si>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</si>
  <si>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</si>
  <si>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</si>
  <si>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</si>
  <si>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</si>
  <si>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</si>
  <si>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</si>
  <si>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</si>
  <si>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</si>
  <si>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</si>
  <si>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</si>
  <si>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</si>
  <si>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</si>
  <si>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</si>
  <si>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</si>
  <si>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</si>
  <si>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</si>
  <si>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</si>
  <si>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</si>
  <si>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</si>
  <si>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</si>
  <si>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</si>
  <si>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</si>
  <si>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</si>
  <si>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</si>
  <si>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</si>
  <si>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</si>
  <si>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</si>
  <si>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</si>
  <si>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</si>
  <si>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</si>
  <si>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</si>
  <si>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</si>
  <si>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</si>
  <si>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</si>
  <si>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</si>
  <si>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</si>
  <si>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</si>
  <si>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</si>
  <si>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</si>
  <si>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</si>
  <si>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</si>
  <si>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</si>
  <si>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</si>
  <si>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</si>
  <si>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</si>
  <si>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</si>
  <si>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</si>
  <si>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</si>
  <si>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</si>
  <si>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</si>
  <si>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</si>
  <si>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</si>
  <si>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</si>
  <si>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</si>
  <si>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</si>
  <si>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</si>
  <si>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</si>
  <si>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</si>
  <si>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</si>
  <si>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</si>
  <si>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</si>
  <si>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</si>
  <si>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</si>
  <si>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</si>
  <si>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</si>
  <si>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</si>
  <si>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</si>
  <si>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</si>
  <si>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</si>
  <si>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</si>
  <si>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</si>
  <si>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</si>
  <si>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</si>
  <si>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</si>
  <si>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</si>
  <si>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</si>
  <si>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</si>
  <si>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</si>
  <si>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</si>
  <si>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</si>
  <si>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</si>
  <si>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</si>
  <si>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</si>
  <si>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</si>
  <si>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</si>
  <si>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</si>
  <si>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</si>
  <si>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</si>
  <si>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</si>
  <si>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</si>
  <si>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</si>
  <si>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</si>
  <si>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</si>
  <si>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</si>
  <si>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</si>
  <si>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</si>
  <si>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</si>
  <si>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</si>
  <si>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</si>
  <si>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</si>
  <si>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</si>
  <si>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</si>
  <si>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</si>
  <si>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</si>
  <si>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</si>
  <si>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</si>
  <si>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</si>
  <si>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</si>
  <si>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</si>
  <si>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</si>
  <si>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</si>
  <si>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</si>
  <si>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</si>
  <si>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</si>
  <si>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</si>
  <si>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</si>
  <si>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</si>
  <si>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</si>
  <si>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</si>
  <si>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</si>
  <si>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</si>
  <si>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</si>
  <si>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</si>
  <si>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</si>
  <si>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</si>
  <si>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</si>
  <si>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</si>
  <si>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</si>
  <si>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</si>
  <si>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</si>
  <si>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</si>
  <si>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</si>
  <si>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</si>
  <si>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</si>
  <si>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</si>
  <si>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</si>
  <si>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</si>
  <si>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</si>
  <si>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</si>
  <si>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</si>
  <si>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</si>
  <si>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</si>
  <si>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</si>
  <si>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</si>
  <si>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</si>
  <si>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</si>
  <si>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</si>
  <si>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</si>
  <si>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</si>
  <si>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</si>
  <si>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</si>
  <si>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</si>
  <si>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</si>
  <si>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</si>
  <si>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</si>
  <si>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</si>
  <si>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</si>
  <si>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</si>
  <si>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</si>
  <si>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</si>
  <si>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</si>
  <si>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</si>
  <si>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</si>
  <si>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</si>
  <si>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</si>
  <si>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</si>
  <si>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</si>
  <si>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</si>
  <si>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</si>
  <si>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</si>
  <si>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</si>
  <si>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</si>
  <si>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</si>
  <si>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</si>
  <si>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</si>
  <si>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</si>
  <si>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</si>
  <si>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</si>
  <si>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</si>
  <si>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</si>
  <si>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</si>
  <si>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</si>
  <si>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</si>
  <si>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</si>
  <si>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</si>
  <si>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</si>
  <si>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</si>
  <si>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</si>
  <si>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</si>
  <si>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</si>
  <si>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</si>
  <si>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</si>
  <si>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</si>
  <si>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</si>
  <si>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</si>
  <si>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</si>
  <si>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</si>
  <si>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</si>
  <si>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</si>
  <si>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</si>
  <si>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</si>
  <si>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</si>
  <si>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</si>
  <si>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</si>
  <si>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</si>
  <si>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</si>
  <si>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</si>
  <si>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</si>
  <si>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</si>
  <si>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</si>
  <si>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</si>
  <si>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</si>
  <si>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</si>
  <si>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</si>
  <si>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</si>
  <si>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</si>
  <si>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</si>
  <si>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</si>
  <si>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</si>
  <si>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</si>
  <si>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</si>
  <si>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</si>
  <si>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</si>
  <si>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</si>
  <si>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</si>
  <si>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</si>
  <si>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</si>
  <si>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</si>
  <si>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</si>
  <si>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</si>
  <si>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</si>
  <si>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</si>
  <si>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</si>
  <si>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</si>
  <si>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</si>
  <si>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</si>
  <si>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</si>
  <si>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</si>
  <si>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</si>
  <si>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</si>
  <si>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</si>
  <si>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</si>
  <si>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</si>
  <si>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</si>
  <si>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</si>
  <si>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</si>
  <si>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</si>
  <si>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</si>
  <si>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</si>
  <si>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</si>
  <si>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</si>
  <si>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</si>
  <si>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</si>
  <si>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</si>
  <si>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</si>
  <si>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</si>
  <si>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</si>
  <si>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</si>
  <si>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</si>
  <si>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</si>
  <si>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</si>
  <si>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</si>
  <si>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</si>
  <si>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</si>
  <si>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</si>
  <si>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</si>
  <si>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</si>
  <si>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</si>
  <si>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</si>
  <si>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</si>
  <si>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</si>
  <si>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</si>
  <si>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</si>
  <si>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</si>
  <si>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</si>
  <si>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</si>
  <si>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</si>
  <si>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</si>
  <si>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</si>
  <si>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</si>
  <si>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</si>
  <si>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</si>
  <si>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</si>
  <si>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</si>
  <si>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</si>
  <si>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</si>
  <si>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</si>
  <si>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</si>
  <si>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</si>
  <si>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</si>
  <si>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</si>
  <si>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</si>
  <si>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</si>
  <si>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</si>
  <si>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</si>
  <si>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</si>
  <si>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</si>
  <si>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</si>
  <si>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</si>
  <si>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</si>
  <si>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</si>
  <si>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</si>
  <si>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</si>
  <si>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</si>
  <si>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</si>
  <si>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</si>
  <si>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</si>
  <si>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</si>
  <si>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</si>
  <si>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</si>
  <si>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</si>
  <si>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</si>
  <si>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</si>
  <si>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</si>
  <si>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</si>
  <si>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</si>
  <si>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</si>
  <si>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</si>
  <si>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</si>
  <si>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</si>
  <si>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</si>
  <si>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</si>
  <si>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</si>
  <si>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</si>
  <si>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</si>
  <si>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</si>
  <si>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</si>
  <si>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</si>
  <si>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</si>
  <si>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</si>
  <si>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</si>
  <si>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</si>
  <si>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</si>
  <si>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</si>
  <si>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</si>
  <si>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</si>
  <si>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</si>
  <si>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</si>
  <si>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</si>
  <si>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</si>
  <si>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</si>
  <si>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</si>
  <si>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</si>
  <si>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</si>
  <si>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</si>
  <si>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</si>
  <si>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</si>
  <si>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</si>
  <si>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</si>
  <si>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</si>
  <si>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</si>
  <si>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</si>
  <si>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</si>
  <si>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</si>
  <si>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</si>
  <si>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</si>
  <si>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</si>
  <si>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</si>
  <si>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</si>
  <si>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</si>
  <si>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</si>
  <si>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</si>
  <si>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</si>
  <si>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</si>
  <si>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</si>
  <si>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</si>
  <si>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</si>
  <si>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</si>
  <si>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</si>
  <si>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</si>
  <si>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</si>
  <si>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</si>
  <si>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</si>
  <si>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</si>
  <si>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</si>
  <si>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</si>
  <si>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</si>
  <si>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</si>
  <si>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</si>
  <si>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</si>
  <si>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</si>
  <si>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</si>
  <si>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</si>
  <si>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</si>
  <si>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</si>
  <si>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</si>
  <si>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</si>
  <si>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</si>
  <si>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</si>
  <si>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</si>
  <si>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</si>
  <si>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</si>
  <si>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</si>
  <si>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</si>
  <si>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</si>
  <si>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</si>
  <si>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</si>
  <si>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</si>
  <si>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</si>
  <si>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</si>
  <si>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</si>
  <si>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</si>
  <si>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</si>
  <si>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</si>
  <si>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</si>
  <si>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</si>
  <si>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</si>
  <si>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</si>
  <si>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</si>
  <si>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</si>
  <si>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</si>
  <si>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</si>
  <si>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</si>
  <si>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</si>
  <si>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</si>
  <si>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</si>
  <si>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</si>
  <si>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</si>
  <si>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</si>
  <si>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</si>
  <si>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</si>
  <si>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</si>
  <si>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</si>
  <si>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</si>
  <si>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</si>
  <si>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</si>
  <si>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</si>
  <si>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</si>
  <si>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</si>
  <si>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</si>
  <si>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</si>
  <si>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</si>
  <si>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</si>
  <si>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</si>
  <si>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</si>
  <si>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</si>
  <si>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</si>
  <si>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</si>
  <si>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</si>
  <si>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</si>
  <si>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</si>
  <si>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</si>
  <si>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</si>
  <si>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</si>
  <si>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</si>
  <si>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</si>
  <si>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</si>
  <si>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</si>
  <si>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</si>
  <si>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</si>
  <si>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</si>
  <si>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</si>
  <si>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</si>
  <si>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</si>
  <si>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</si>
  <si>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</si>
  <si>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</si>
  <si>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</si>
  <si>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</si>
  <si>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</si>
  <si>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</si>
  <si>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</si>
  <si>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</si>
  <si>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</si>
  <si>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</si>
  <si>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</si>
  <si>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</si>
  <si>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</si>
  <si>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</si>
  <si>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</si>
  <si>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</si>
  <si>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</si>
  <si>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</si>
  <si>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</si>
  <si>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</si>
  <si>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</si>
  <si>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</si>
  <si>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</si>
  <si>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</si>
  <si>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</si>
  <si>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</si>
  <si>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</si>
  <si>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</si>
  <si>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</si>
  <si>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</si>
  <si>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</si>
  <si>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</si>
  <si>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</si>
  <si>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</si>
  <si>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</si>
  <si>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</si>
  <si>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</si>
  <si>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</si>
  <si>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</si>
  <si>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</si>
  <si>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</si>
  <si>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</si>
  <si>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</si>
  <si>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</si>
  <si>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</si>
  <si>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</si>
  <si>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</si>
  <si>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</si>
  <si>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</si>
  <si>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</si>
  <si>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</si>
  <si>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</si>
  <si>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</si>
  <si>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</si>
  <si>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</si>
  <si>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</si>
  <si>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</si>
  <si>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</si>
  <si>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</si>
  <si>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</si>
  <si>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</si>
  <si>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</si>
  <si>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</si>
  <si>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</si>
  <si>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</si>
  <si>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</si>
  <si>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</si>
  <si>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</si>
  <si>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</si>
  <si>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</si>
  <si>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</si>
  <si>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</si>
  <si>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</si>
  <si>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</si>
  <si>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</si>
  <si>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</si>
  <si>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</si>
  <si>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</si>
  <si>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</si>
  <si>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</si>
  <si>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</si>
  <si>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</si>
  <si>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</si>
  <si>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</si>
  <si>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</si>
  <si>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</si>
  <si>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</si>
  <si>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</si>
  <si>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</si>
  <si>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</si>
  <si>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</si>
  <si>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</si>
  <si>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</si>
  <si>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</si>
  <si>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</si>
  <si>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</si>
  <si>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</si>
  <si>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</si>
  <si>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</si>
  <si>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</si>
  <si>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</si>
  <si>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</si>
  <si>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</si>
  <si>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</si>
  <si>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</si>
  <si>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</si>
  <si>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</si>
  <si>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</si>
  <si>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</si>
  <si>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</si>
  <si>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</si>
  <si>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</si>
  <si>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</si>
  <si>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</si>
  <si>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</si>
  <si>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</si>
  <si>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</si>
  <si>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</si>
  <si>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</si>
  <si>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</si>
  <si>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</si>
  <si>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</si>
  <si>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</si>
  <si>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</si>
  <si>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</si>
  <si>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</si>
  <si>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</si>
  <si>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</si>
  <si>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</si>
  <si>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</si>
  <si>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</si>
  <si>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</si>
  <si>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</si>
  <si>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</si>
  <si>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</si>
  <si>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</si>
  <si>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</si>
  <si>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</si>
  <si>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</si>
  <si>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</si>
  <si>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</si>
  <si>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</si>
  <si>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</si>
  <si>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</si>
  <si>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</si>
  <si>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</si>
  <si>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</si>
  <si>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</si>
  <si>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</si>
  <si>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</si>
  <si>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</si>
  <si>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</si>
  <si>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</si>
  <si>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</si>
  <si>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</si>
  <si>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</si>
  <si>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</si>
  <si>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</si>
  <si>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</si>
  <si>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</si>
  <si>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</si>
  <si>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</si>
  <si>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</si>
  <si>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</si>
  <si>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</si>
  <si>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</si>
  <si>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</si>
  <si>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</si>
  <si>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</si>
  <si>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</si>
  <si>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</si>
  <si>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</si>
  <si>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</si>
  <si>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</si>
  <si>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</si>
  <si>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</si>
  <si>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</si>
  <si>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</si>
  <si>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</si>
  <si>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</si>
  <si>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</si>
  <si>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</si>
  <si>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</si>
  <si>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</si>
  <si>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</si>
  <si>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</si>
  <si>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</si>
  <si>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</si>
  <si>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</si>
  <si>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</si>
  <si>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</si>
  <si>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</si>
  <si>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</si>
  <si>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</si>
  <si>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</si>
  <si>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</si>
  <si>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</si>
  <si>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</si>
  <si>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</si>
  <si>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</si>
  <si>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</si>
  <si>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</si>
  <si>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</si>
  <si>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</si>
  <si>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</si>
  <si>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</si>
  <si>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</si>
  <si>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</si>
  <si>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</si>
  <si>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</si>
  <si>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</si>
  <si>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</si>
  <si>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</si>
  <si>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</si>
  <si>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</si>
  <si>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</si>
  <si>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</si>
  <si>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</si>
  <si>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</si>
  <si>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</si>
  <si>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</si>
  <si>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</si>
  <si>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</si>
  <si>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</si>
  <si>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</si>
  <si>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</si>
  <si>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</si>
  <si>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</si>
  <si>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</si>
  <si>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</si>
  <si>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</si>
  <si>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</si>
  <si>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</si>
  <si>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</si>
  <si>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</si>
  <si>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</si>
  <si>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</si>
  <si>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</si>
  <si>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</si>
  <si>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</si>
  <si>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</si>
  <si>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</si>
  <si>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</si>
  <si>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</si>
  <si>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</si>
  <si>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</si>
  <si>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</si>
  <si>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</si>
  <si>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</si>
  <si>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</si>
  <si>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</si>
  <si>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</si>
  <si>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</si>
  <si>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</si>
  <si>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</si>
  <si>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</si>
  <si>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</si>
  <si>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</si>
  <si>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</si>
  <si>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</si>
  <si>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</si>
  <si>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</si>
  <si>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</si>
  <si>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</si>
  <si>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</si>
  <si>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</si>
  <si>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</si>
  <si>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</si>
  <si>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</si>
  <si>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</si>
  <si>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</si>
  <si>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</si>
  <si>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</si>
  <si>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</si>
  <si>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</si>
  <si>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</si>
  <si>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</si>
  <si>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</si>
  <si>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</si>
  <si>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</si>
  <si>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</si>
  <si>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</si>
  <si>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</si>
  <si>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</si>
  <si>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</si>
  <si>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</si>
  <si>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</si>
  <si>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</si>
  <si>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</si>
  <si>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</si>
  <si>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</si>
  <si>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</si>
  <si>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</si>
  <si>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</si>
  <si>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</si>
  <si>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</si>
  <si>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</si>
  <si>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</si>
  <si>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</si>
  <si>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</si>
  <si>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</si>
  <si>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</si>
  <si>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</si>
  <si>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</si>
  <si>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</si>
  <si>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</si>
  <si>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</si>
  <si>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</si>
  <si>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</si>
  <si>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</si>
  <si>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</si>
  <si>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</si>
  <si>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</si>
  <si>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</si>
  <si>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</si>
  <si>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</si>
  <si>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</si>
  <si>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</si>
  <si>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</si>
  <si>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</si>
  <si>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</si>
  <si>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</si>
  <si>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</si>
  <si>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</si>
  <si>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</si>
  <si>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</si>
  <si>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</si>
  <si>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</si>
  <si>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</si>
  <si>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</si>
  <si>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</si>
  <si>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</si>
  <si>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</si>
  <si>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</si>
  <si>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</si>
  <si>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</si>
  <si>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</si>
  <si>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</si>
  <si>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</si>
  <si>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</si>
  <si>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</si>
  <si>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</si>
  <si>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</si>
  <si>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</si>
  <si>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</si>
  <si>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</si>
  <si>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</si>
  <si>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</si>
  <si>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</si>
  <si>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</si>
  <si>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</si>
  <si>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</si>
  <si>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</si>
  <si>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</si>
  <si>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</si>
  <si>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</si>
  <si>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</si>
  <si>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</si>
  <si>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</si>
  <si>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</si>
  <si>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</si>
  <si>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</si>
  <si>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</si>
  <si>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</si>
  <si>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</si>
  <si>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</si>
  <si>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</si>
  <si>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</si>
  <si>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</si>
  <si>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</si>
  <si>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</si>
  <si>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</si>
  <si>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</si>
  <si>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</si>
  <si>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</si>
  <si>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</si>
  <si>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</si>
  <si>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</si>
  <si>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</si>
  <si>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</si>
  <si>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</si>
  <si>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</si>
  <si>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</si>
  <si>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</si>
  <si>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</si>
  <si>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</si>
  <si>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</si>
  <si>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</si>
  <si>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</si>
  <si>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</si>
  <si>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</si>
  <si>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</si>
  <si>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</si>
  <si>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</si>
  <si>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</si>
  <si>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</si>
  <si>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</si>
  <si>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</si>
  <si>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</si>
  <si>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</si>
  <si>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</si>
  <si>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</si>
  <si>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</si>
  <si>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</si>
  <si>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</si>
  <si>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</si>
  <si>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</si>
  <si>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</si>
  <si>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</si>
  <si>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</si>
  <si>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</si>
  <si>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</si>
  <si>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</si>
  <si>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</si>
  <si>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</si>
  <si>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</si>
  <si>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</si>
  <si>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</si>
  <si>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</si>
  <si>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</si>
  <si>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</si>
  <si>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</si>
  <si>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</si>
  <si>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</si>
  <si>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</si>
  <si>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</si>
  <si>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</si>
  <si>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</si>
  <si>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</si>
  <si>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</si>
  <si>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</si>
  <si>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</si>
  <si>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</si>
  <si>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</si>
  <si>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</si>
  <si>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</si>
  <si>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</si>
  <si>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</si>
  <si>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</si>
  <si>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</si>
  <si>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</si>
  <si>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</si>
  <si>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</si>
  <si>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</si>
  <si>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</si>
  <si>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</si>
  <si>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</si>
  <si>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</si>
  <si>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</si>
  <si>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</si>
  <si>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</si>
  <si>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</si>
  <si>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</si>
  <si>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</si>
  <si>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</si>
  <si>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</si>
  <si>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</si>
  <si>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</si>
  <si>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</si>
  <si>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</si>
  <si>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</si>
  <si>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</si>
  <si>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</si>
  <si>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</si>
  <si>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</si>
  <si>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</si>
  <si>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</si>
  <si>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</si>
  <si>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</si>
  <si>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</si>
  <si>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</si>
  <si>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</si>
  <si>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</si>
  <si>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</si>
  <si>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</si>
  <si>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</si>
  <si>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</si>
  <si>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</si>
  <si>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</si>
  <si>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</si>
  <si>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</si>
  <si>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</si>
  <si>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</si>
  <si>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</si>
  <si>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</si>
  <si>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</si>
  <si>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</si>
  <si>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</si>
  <si>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</si>
  <si>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</si>
  <si>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</si>
  <si>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</si>
  <si>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</si>
  <si>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</si>
  <si>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</si>
  <si>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</si>
  <si>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</si>
  <si>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</si>
  <si>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</si>
  <si>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</si>
  <si>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</si>
  <si>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</si>
  <si>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</si>
  <si>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</si>
  <si>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</si>
  <si>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</si>
  <si>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</si>
  <si>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</si>
  <si>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</si>
  <si>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</si>
  <si>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</si>
  <si>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</si>
  <si>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</si>
  <si>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</si>
  <si>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</si>
  <si>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</si>
  <si>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</si>
  <si>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</si>
  <si>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</si>
  <si>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</si>
  <si>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</si>
  <si>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</si>
  <si>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</si>
  <si>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</si>
  <si>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</si>
  <si>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</si>
  <si>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</si>
  <si>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</si>
  <si>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</si>
  <si>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</si>
  <si>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</si>
  <si>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</si>
  <si>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</si>
  <si>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</si>
  <si>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</si>
  <si>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</si>
  <si>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</si>
  <si>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</si>
  <si>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</si>
  <si>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</si>
  <si>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</si>
  <si>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</si>
  <si>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</si>
  <si>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</si>
  <si>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</si>
  <si>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</si>
  <si>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</si>
  <si>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</si>
  <si>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</si>
  <si>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</si>
  <si>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</si>
  <si>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</si>
  <si>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</si>
  <si>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</si>
  <si>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</si>
  <si>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</si>
  <si>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</si>
  <si>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</si>
  <si>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</si>
  <si>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</si>
  <si>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</si>
  <si>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</si>
  <si>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</si>
  <si>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</si>
  <si>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</si>
  <si>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</si>
  <si>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</si>
  <si>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</si>
  <si>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</si>
  <si>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</si>
  <si>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</si>
  <si>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</si>
  <si>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</si>
  <si>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</si>
  <si>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</si>
  <si>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</si>
  <si>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</si>
  <si>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</si>
  <si>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</si>
  <si>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</si>
  <si>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</si>
  <si>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</si>
  <si>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</si>
  <si>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</si>
  <si>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</si>
  <si>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</si>
  <si>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</si>
  <si>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</si>
  <si>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</si>
  <si>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</si>
  <si>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</si>
  <si>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</si>
  <si>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</si>
  <si>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</si>
  <si>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</si>
  <si>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</si>
  <si>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</si>
  <si>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</si>
  <si>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</si>
  <si>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</si>
  <si>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</si>
  <si>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</si>
  <si>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</si>
  <si>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</si>
  <si>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</si>
  <si>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</si>
  <si>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</si>
  <si>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</si>
  <si>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</si>
  <si>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</si>
  <si>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</si>
  <si>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</si>
  <si>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</si>
  <si>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</si>
  <si>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</si>
  <si>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</si>
  <si>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</si>
  <si>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</si>
  <si>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</si>
  <si>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</si>
  <si>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</si>
  <si>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</si>
  <si>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</si>
  <si>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</si>
  <si>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</si>
  <si>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</si>
  <si>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</si>
  <si>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</si>
  <si>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</si>
  <si>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</si>
  <si>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</si>
  <si>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</si>
  <si>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</si>
  <si>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</si>
  <si>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</si>
  <si>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</si>
  <si>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</si>
  <si>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</si>
  <si>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</si>
  <si>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</si>
  <si>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</si>
  <si>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</si>
  <si>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</si>
  <si>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</si>
  <si>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</si>
  <si>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</si>
  <si>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</si>
  <si>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</si>
  <si>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</si>
  <si>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</si>
  <si>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</si>
  <si>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</si>
  <si>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</si>
  <si>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</si>
  <si>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</si>
  <si>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</si>
  <si>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</si>
  <si>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</si>
  <si>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</si>
  <si>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</si>
  <si>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</si>
  <si>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</si>
  <si>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</si>
  <si>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</si>
  <si>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</si>
  <si>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</si>
  <si>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</si>
  <si>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</si>
  <si>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</si>
  <si>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</si>
  <si>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</si>
  <si>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</si>
  <si>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</si>
  <si>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</si>
  <si>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</si>
  <si>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</si>
  <si>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</si>
  <si>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</si>
  <si>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</si>
  <si>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</si>
  <si>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</si>
  <si>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</si>
  <si>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</si>
  <si>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</si>
  <si>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</si>
  <si>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</si>
  <si>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</si>
  <si>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</si>
  <si>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</si>
  <si>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</si>
  <si>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</si>
  <si>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</si>
  <si>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</si>
  <si>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</si>
  <si>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</si>
  <si>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</si>
  <si>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</si>
  <si>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</si>
  <si>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</si>
  <si>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</si>
  <si>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</si>
  <si>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</si>
  <si>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</si>
  <si>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</si>
  <si>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</si>
  <si>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</si>
  <si>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</si>
  <si>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</si>
  <si>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</si>
  <si>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</si>
  <si>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</si>
  <si>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</si>
  <si>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</si>
  <si>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</si>
  <si>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</si>
  <si>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</si>
  <si>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</si>
  <si>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</si>
  <si>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</si>
  <si>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</si>
  <si>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</si>
  <si>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</si>
  <si>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</si>
  <si>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</si>
  <si>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</si>
  <si>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</si>
  <si>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</si>
  <si>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</si>
  <si>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</si>
  <si>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</si>
  <si>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</si>
  <si>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</si>
  <si>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</si>
  <si>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</si>
  <si>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</si>
  <si>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</si>
  <si>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</si>
  <si>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</si>
  <si>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</si>
  <si>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</si>
  <si>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</si>
  <si>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</si>
  <si>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</si>
  <si>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</si>
  <si>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</si>
  <si>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</si>
  <si>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</si>
  <si>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</si>
  <si>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</si>
  <si>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</si>
  <si>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</si>
  <si>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</si>
  <si>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</si>
  <si>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</si>
  <si>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</si>
  <si>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</si>
  <si>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</si>
  <si>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</si>
  <si>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</si>
  <si>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</si>
  <si>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</si>
  <si>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</si>
  <si>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</si>
  <si>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</si>
  <si>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</si>
  <si>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</si>
  <si>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</si>
  <si>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</si>
  <si>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</si>
  <si>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</si>
  <si>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</si>
  <si>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</si>
  <si>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</si>
  <si>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</si>
  <si>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</si>
  <si>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</si>
  <si>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</si>
  <si>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</si>
  <si>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</si>
  <si>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</si>
  <si>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</si>
  <si>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</si>
  <si>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</si>
  <si>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</si>
  <si>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</si>
  <si>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</si>
  <si>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</si>
  <si>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</si>
  <si>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</si>
  <si>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</si>
  <si>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</si>
  <si>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</si>
  <si>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</si>
  <si>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</si>
  <si>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</si>
  <si>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</si>
  <si>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</si>
  <si>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</si>
  <si>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</si>
  <si>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</si>
  <si>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</si>
  <si>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</si>
  <si>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</si>
  <si>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</si>
  <si>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</si>
  <si>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</si>
  <si>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</si>
  <si>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</si>
  <si>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</si>
  <si>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</si>
  <si>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</si>
  <si>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</si>
  <si>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</si>
  <si>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</si>
  <si>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</si>
  <si>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</si>
  <si>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</si>
  <si>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</si>
  <si>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</si>
  <si>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</si>
  <si>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</si>
  <si>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</si>
  <si>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</si>
  <si>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</si>
  <si>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</si>
  <si>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</si>
  <si>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</si>
  <si>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</si>
  <si>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</si>
  <si>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</si>
  <si>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</si>
  <si>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</si>
  <si>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</si>
  <si>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</si>
  <si>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</si>
  <si>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</si>
  <si>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</si>
  <si>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</si>
  <si>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</si>
  <si>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</si>
  <si>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</si>
  <si>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</si>
  <si>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</si>
  <si>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</si>
  <si>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</si>
  <si>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</si>
  <si>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</si>
  <si>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</si>
  <si>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</si>
  <si>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</si>
  <si>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</si>
  <si>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</si>
  <si>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</si>
  <si>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</si>
  <si>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</si>
  <si>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</si>
  <si>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</si>
  <si>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</si>
  <si>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</si>
  <si>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</si>
  <si>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</si>
  <si>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</si>
  <si>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</si>
  <si>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</si>
  <si>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</si>
  <si>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</si>
  <si>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</si>
  <si>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</si>
  <si>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</si>
  <si>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</si>
  <si>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</si>
  <si>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</si>
  <si>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</si>
  <si>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</si>
  <si>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</si>
  <si>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</si>
  <si>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</si>
  <si>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</si>
  <si>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</si>
  <si>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</si>
  <si>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</si>
  <si>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</si>
  <si>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</si>
  <si>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</si>
  <si>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</si>
  <si>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</si>
  <si>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</si>
  <si>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</si>
  <si>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</si>
  <si>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</si>
  <si>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</si>
  <si>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</si>
  <si>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</si>
  <si>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</si>
  <si>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</si>
  <si>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</si>
  <si>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</si>
  <si>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</si>
  <si>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</si>
  <si>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</si>
  <si>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</si>
  <si>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</si>
  <si>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</si>
  <si>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</si>
  <si>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</si>
  <si>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</si>
  <si>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</si>
  <si>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</si>
  <si>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</si>
  <si>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</si>
  <si>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</si>
  <si>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</si>
  <si>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</si>
  <si>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</si>
  <si>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</si>
  <si>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</si>
  <si>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</si>
  <si>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</si>
  <si>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</si>
  <si>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</si>
  <si>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</si>
  <si>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</si>
  <si>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</si>
  <si>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</si>
  <si>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</si>
  <si>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</si>
  <si>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</si>
  <si>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</si>
  <si>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</si>
  <si>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</si>
  <si>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</si>
  <si>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</si>
  <si>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</si>
  <si>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</si>
  <si>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</si>
  <si>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</si>
  <si>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</si>
  <si>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</si>
  <si>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</si>
  <si>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</si>
  <si>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</si>
  <si>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</si>
  <si>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</si>
  <si>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</si>
  <si>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</si>
  <si>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</si>
  <si>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</si>
  <si>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</si>
  <si>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</si>
  <si>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</si>
  <si>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</si>
  <si>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</si>
  <si>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</si>
  <si>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</si>
  <si>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</si>
  <si>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</si>
  <si>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</si>
  <si>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</si>
  <si>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</si>
  <si>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</si>
  <si>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</si>
  <si>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</si>
  <si>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</si>
  <si>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</si>
  <si>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</si>
  <si>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</si>
  <si>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</si>
  <si>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</si>
  <si>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</si>
  <si>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</si>
  <si>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</si>
  <si>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</si>
  <si>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</si>
  <si>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</si>
  <si>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</si>
  <si>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</si>
  <si>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</si>
  <si>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</si>
  <si>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</si>
  <si>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</si>
  <si>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</si>
  <si>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</si>
  <si>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</si>
  <si>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</si>
  <si>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</si>
  <si>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</si>
  <si>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</si>
  <si>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</si>
  <si>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</si>
  <si>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</si>
  <si>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</si>
  <si>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</si>
  <si>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</si>
  <si>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</si>
  <si>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</si>
  <si>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</si>
  <si>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</si>
  <si>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</si>
  <si>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</si>
  <si>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</si>
  <si>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</si>
  <si>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</si>
  <si>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</si>
  <si>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</si>
  <si>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</si>
  <si>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</si>
  <si>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</si>
  <si>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</si>
  <si>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</si>
  <si>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</si>
  <si>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</si>
  <si>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</si>
  <si>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</si>
  <si>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</si>
  <si>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</si>
  <si>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</si>
  <si>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</si>
  <si>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</si>
  <si>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</si>
  <si>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</si>
  <si>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</si>
  <si>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</si>
  <si>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</si>
  <si>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</si>
  <si>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</si>
  <si>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</si>
  <si>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</si>
  <si>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</si>
  <si>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</si>
  <si>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</si>
  <si>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</si>
  <si>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</si>
  <si>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</si>
  <si>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</si>
  <si>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</si>
  <si>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</si>
  <si>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</si>
  <si>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</si>
  <si>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</si>
  <si>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</si>
  <si>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</si>
  <si>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</si>
  <si>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</si>
  <si>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</si>
  <si>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</si>
  <si>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</si>
  <si>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</si>
  <si>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</si>
  <si>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</si>
  <si>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</si>
  <si>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</si>
  <si>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</si>
  <si>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</si>
  <si>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</si>
  <si>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</si>
  <si>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</si>
  <si>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</si>
  <si>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</si>
  <si>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</si>
  <si>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</si>
  <si>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</si>
  <si>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</si>
  <si>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</si>
  <si>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</si>
  <si>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</si>
  <si>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</si>
  <si>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</si>
  <si>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</si>
  <si>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</si>
  <si>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</si>
  <si>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</si>
  <si>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</si>
  <si>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</si>
  <si>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</si>
  <si>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</si>
  <si>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</si>
  <si>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</si>
  <si>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</si>
  <si>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</si>
  <si>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</si>
  <si>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</si>
  <si>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</si>
  <si>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</si>
  <si>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</si>
  <si>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</si>
  <si>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</si>
  <si>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</si>
  <si>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</si>
  <si>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</si>
  <si>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</si>
  <si>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</si>
  <si>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</si>
  <si>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</si>
  <si>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</si>
  <si>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</si>
  <si>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</si>
  <si>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</si>
  <si>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</si>
  <si>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</si>
  <si>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</si>
  <si>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</si>
  <si>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</si>
  <si>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</si>
  <si>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</si>
  <si>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</si>
  <si>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</si>
  <si>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</si>
  <si>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</si>
  <si>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</si>
  <si>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</si>
  <si>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</si>
  <si>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</si>
  <si>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</si>
  <si>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</si>
  <si>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</si>
  <si>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</si>
  <si>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</si>
  <si>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</si>
  <si>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</si>
  <si>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</si>
  <si>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</si>
  <si>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</si>
  <si>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</si>
  <si>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</si>
  <si>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</si>
  <si>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</si>
  <si>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</si>
  <si>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</si>
  <si>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</si>
  <si>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</si>
  <si>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</si>
  <si>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</si>
  <si>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</si>
  <si>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</si>
  <si>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</si>
  <si>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</si>
  <si>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</si>
  <si>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</si>
  <si>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</si>
  <si>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</si>
  <si>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</si>
  <si>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</si>
  <si>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</si>
  <si>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</si>
  <si>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</si>
  <si>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</si>
  <si>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</si>
  <si>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</si>
  <si>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</si>
  <si>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</si>
  <si>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</si>
  <si>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</si>
  <si>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</si>
  <si>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</si>
  <si>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</si>
  <si>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</si>
  <si>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</si>
  <si>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</si>
  <si>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</si>
  <si>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</si>
  <si>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</si>
  <si>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</si>
  <si>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</si>
  <si>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</si>
  <si>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</si>
  <si>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</si>
  <si>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</si>
  <si>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</si>
  <si>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</si>
  <si>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</si>
  <si>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</si>
  <si>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</si>
  <si>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</si>
  <si>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</si>
  <si>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</si>
  <si>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</si>
  <si>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</si>
  <si>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</si>
  <si>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</si>
  <si>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</si>
  <si>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</si>
  <si>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</si>
  <si>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</si>
  <si>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</si>
  <si>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</si>
  <si>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</si>
  <si>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</si>
  <si>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</si>
  <si>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</si>
  <si>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</si>
  <si>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</si>
  <si>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</si>
  <si>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</si>
  <si>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</si>
  <si>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</si>
  <si>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</si>
  <si>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</si>
  <si>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</si>
  <si>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</si>
  <si>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</si>
  <si>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</si>
  <si>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</si>
  <si>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</si>
  <si>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</si>
  <si>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</si>
  <si>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</si>
  <si>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</si>
  <si>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</si>
  <si>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</si>
  <si>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</si>
  <si>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</si>
  <si>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</si>
  <si>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</si>
  <si>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</si>
  <si>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</si>
  <si>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</si>
  <si>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</si>
  <si>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</si>
  <si>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</si>
  <si>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</si>
  <si>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</si>
  <si>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</si>
  <si>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</si>
  <si>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</si>
  <si>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</si>
  <si>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</si>
  <si>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</si>
  <si>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</si>
  <si>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</si>
  <si>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</si>
  <si>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</si>
  <si>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</si>
  <si>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</si>
  <si>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</si>
  <si>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</si>
  <si>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</si>
  <si>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</si>
  <si>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</si>
  <si>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</si>
  <si>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</si>
  <si>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</si>
  <si>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</si>
  <si>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</si>
  <si>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</si>
  <si>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</si>
  <si>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</si>
  <si>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</si>
  <si>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</si>
  <si>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</si>
  <si>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</si>
  <si>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</si>
  <si>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</si>
  <si>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</si>
  <si>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</si>
  <si>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</si>
  <si>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</si>
  <si>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</si>
  <si>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</si>
  <si>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</si>
  <si>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</si>
  <si>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</si>
  <si>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</si>
  <si>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</si>
  <si>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</si>
  <si>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</si>
  <si>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</si>
  <si>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</si>
  <si>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</si>
  <si>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</si>
  <si>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</si>
  <si>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</si>
  <si>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</si>
  <si>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</si>
  <si>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</si>
  <si>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</si>
  <si>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</si>
  <si>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</si>
  <si>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</si>
  <si>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</si>
  <si>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</si>
  <si>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</si>
  <si>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</si>
  <si>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</si>
  <si>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</si>
  <si>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</si>
  <si>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</si>
  <si>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</si>
  <si>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</si>
  <si>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</si>
  <si>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</si>
  <si>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</si>
  <si>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</si>
  <si>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</si>
  <si>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</si>
  <si>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</si>
  <si>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</si>
  <si>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</si>
  <si>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</si>
  <si>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</si>
  <si>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</si>
  <si>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</si>
  <si>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</si>
  <si>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</si>
  <si>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</si>
  <si>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</si>
  <si>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</si>
  <si>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</si>
  <si>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</si>
  <si>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</si>
  <si>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</si>
  <si>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</si>
  <si>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</si>
  <si>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</si>
  <si>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</si>
  <si>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</si>
  <si>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</si>
  <si>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</si>
  <si>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</si>
  <si>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</si>
  <si>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</si>
  <si>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</si>
  <si>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</si>
  <si>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</si>
  <si>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</si>
  <si>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</si>
  <si>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</si>
  <si>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</si>
  <si>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</si>
  <si>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</si>
  <si>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</si>
  <si>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</si>
  <si>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</si>
  <si>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</si>
  <si>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</si>
  <si>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</si>
  <si>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</si>
  <si>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</si>
  <si>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</si>
  <si>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</si>
  <si>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</si>
  <si>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</si>
  <si>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</si>
  <si>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</si>
  <si>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</si>
  <si>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</si>
  <si>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</si>
  <si>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</si>
  <si>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</si>
  <si>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</si>
  <si>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</si>
  <si>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</si>
  <si>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</si>
  <si>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</si>
  <si>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</si>
  <si>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</si>
  <si>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</si>
  <si>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</si>
  <si>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</si>
  <si>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</si>
  <si>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</si>
  <si>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</si>
  <si>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</si>
  <si>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</si>
  <si>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</si>
  <si>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</si>
  <si>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</si>
  <si>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</si>
  <si>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</si>
  <si>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</si>
  <si>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</si>
  <si>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</si>
  <si>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</si>
  <si>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</si>
  <si>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</si>
  <si>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</si>
  <si>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</si>
  <si>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</si>
  <si>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</si>
  <si>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</si>
  <si>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</si>
  <si>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</si>
  <si>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</si>
  <si>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</si>
  <si>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</si>
  <si>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</si>
  <si>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</si>
  <si>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</si>
  <si>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</si>
  <si>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</si>
  <si>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</si>
  <si>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</si>
  <si>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</si>
  <si>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</si>
  <si>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</si>
  <si>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</si>
  <si>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</si>
  <si>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</si>
  <si>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</si>
  <si>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</si>
  <si>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</si>
  <si>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</si>
  <si>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</si>
  <si>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</si>
  <si>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</si>
  <si>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</si>
  <si>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</si>
  <si>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</si>
  <si>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</si>
  <si>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</si>
  <si>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</si>
  <si>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</si>
  <si>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</si>
  <si>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</si>
  <si>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</si>
  <si>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</si>
  <si>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</si>
  <si>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</si>
  <si>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</si>
  <si>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</si>
  <si>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</si>
  <si>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</si>
  <si>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</si>
  <si>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</si>
  <si>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</si>
  <si>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</si>
  <si>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</si>
  <si>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</si>
  <si>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</si>
  <si>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</si>
  <si>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</si>
  <si>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</si>
  <si>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</si>
  <si>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</si>
  <si>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</si>
  <si>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</si>
  <si>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</si>
  <si>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</si>
  <si>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</si>
  <si>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</si>
  <si>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</si>
  <si>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</si>
  <si>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</si>
  <si>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</si>
  <si>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</si>
  <si>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</si>
  <si>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</si>
  <si>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</si>
  <si>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</si>
  <si>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</si>
  <si>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</si>
  <si>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</si>
  <si>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</si>
  <si>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</si>
  <si>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</si>
  <si>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</si>
  <si>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</si>
  <si>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</si>
  <si>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</si>
  <si>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</si>
  <si>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</si>
  <si>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</si>
  <si>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</si>
  <si>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</si>
  <si>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</si>
  <si>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</si>
  <si>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</si>
  <si>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</si>
  <si>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</si>
  <si>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</si>
  <si>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</si>
  <si>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</si>
  <si>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</si>
  <si>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</si>
  <si>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</si>
  <si>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</si>
  <si>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</si>
  <si>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</si>
  <si>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</si>
  <si>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</si>
  <si>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</si>
  <si>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</si>
  <si>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</si>
  <si>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</si>
  <si>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</si>
  <si>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</si>
  <si>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</si>
  <si>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</si>
  <si>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</si>
  <si>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</si>
  <si>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</si>
  <si>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</si>
  <si>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</si>
  <si>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</si>
  <si>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</si>
  <si>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</si>
  <si>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</si>
  <si>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</si>
  <si>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</si>
  <si>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</si>
  <si>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</si>
  <si>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</si>
  <si>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</si>
  <si>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</si>
  <si>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</si>
  <si>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</si>
  <si>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</si>
  <si>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</si>
  <si>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</si>
  <si>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</si>
  <si>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</si>
  <si>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</si>
  <si>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</si>
  <si>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</si>
  <si>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</si>
  <si>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</si>
  <si>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</si>
  <si>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</si>
  <si>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</si>
  <si>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</si>
  <si>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</si>
  <si>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</si>
  <si>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</si>
  <si>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</si>
  <si>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</si>
  <si>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</si>
  <si>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</si>
  <si>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</si>
  <si>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</si>
  <si>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</si>
  <si>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</si>
  <si>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</si>
  <si>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</si>
  <si>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</si>
  <si>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</si>
  <si>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</si>
  <si>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</si>
  <si>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</si>
  <si>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</si>
  <si>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</si>
  <si>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</si>
  <si>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</si>
  <si>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</si>
  <si>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</si>
  <si>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</si>
  <si>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</si>
  <si>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</si>
  <si>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</si>
  <si>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</si>
  <si>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</si>
  <si>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</si>
  <si>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</si>
  <si>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</si>
  <si>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</si>
  <si>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</si>
  <si>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</si>
  <si>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</si>
  <si>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</si>
  <si>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</si>
  <si>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</si>
  <si>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</si>
  <si>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</si>
  <si>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</si>
  <si>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</si>
  <si>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</si>
  <si>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</si>
  <si>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</si>
  <si>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</si>
  <si>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</si>
  <si>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</si>
  <si>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</si>
  <si>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</si>
  <si>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</si>
  <si>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</si>
  <si>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</si>
  <si>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</si>
  <si>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</si>
  <si>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</si>
  <si>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</si>
  <si>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</si>
  <si>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</si>
  <si>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</si>
  <si>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</si>
  <si>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</si>
  <si>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</si>
  <si>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</si>
  <si>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</si>
  <si>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</si>
  <si>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</si>
  <si>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</si>
  <si>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</si>
  <si>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</si>
  <si>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</si>
  <si>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</si>
  <si>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</si>
  <si>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</si>
  <si>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</si>
  <si>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</si>
  <si>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</si>
  <si>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</si>
  <si>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</si>
  <si>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</si>
  <si>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</si>
  <si>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</si>
  <si>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</si>
  <si>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</si>
  <si>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</si>
  <si>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</si>
  <si>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</si>
  <si>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</si>
  <si>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</si>
  <si>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</si>
  <si>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</si>
  <si>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</si>
  <si>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</si>
  <si>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</si>
  <si>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</si>
  <si>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</si>
  <si>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</si>
  <si>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</si>
  <si>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</si>
  <si>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</si>
  <si>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</si>
  <si>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</si>
  <si>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</si>
  <si>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</si>
  <si>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</si>
  <si>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</si>
  <si>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</si>
  <si>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</si>
  <si>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</si>
  <si>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</si>
  <si>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</si>
  <si>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</si>
  <si>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</si>
  <si>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</si>
  <si>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</si>
  <si>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</si>
  <si>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</si>
  <si>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</si>
  <si>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</si>
  <si>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</si>
  <si>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</si>
  <si>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</si>
  <si>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</si>
  <si>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</si>
  <si>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</si>
  <si>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</si>
  <si>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</si>
  <si>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</si>
  <si>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</si>
  <si>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</si>
  <si>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</si>
  <si>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</si>
  <si>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</si>
  <si>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</si>
  <si>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</si>
  <si>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</si>
  <si>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</si>
  <si>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</si>
  <si>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</si>
  <si>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</si>
  <si>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</si>
  <si>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</si>
  <si>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</si>
  <si>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</si>
  <si>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</si>
  <si>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</si>
  <si>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</si>
  <si>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</si>
  <si>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</si>
  <si>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</si>
  <si>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</si>
  <si>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</si>
  <si>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</si>
  <si>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</si>
  <si>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</si>
  <si>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</si>
  <si>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</si>
  <si>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</si>
  <si>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</si>
  <si>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</si>
  <si>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</si>
  <si>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</si>
  <si>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</si>
  <si>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</si>
  <si>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</si>
  <si>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</si>
  <si>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</si>
  <si>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</si>
  <si>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</si>
  <si>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</si>
  <si>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</si>
  <si>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</si>
  <si>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</si>
  <si>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</si>
  <si>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</si>
  <si>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</si>
  <si>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</si>
  <si>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</si>
  <si>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</si>
  <si>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</si>
  <si>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</si>
  <si>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</si>
  <si>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</si>
  <si>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</si>
  <si>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</si>
  <si>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</si>
  <si>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</si>
  <si>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</si>
  <si>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</si>
  <si>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</si>
  <si>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</si>
  <si>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</si>
  <si>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</si>
  <si>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</si>
  <si>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</si>
  <si>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</si>
  <si>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</si>
  <si>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</si>
  <si>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</si>
  <si>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</si>
  <si>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</si>
  <si>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</si>
  <si>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</si>
  <si>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</si>
  <si>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</si>
  <si>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</si>
  <si>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</si>
  <si>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</si>
  <si>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</si>
  <si>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</si>
  <si>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</si>
  <si>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</si>
  <si>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</si>
  <si>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</si>
  <si>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</si>
  <si>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</si>
  <si>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</si>
  <si>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</si>
  <si>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</si>
  <si>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</si>
  <si>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</si>
  <si>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</si>
  <si>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</si>
  <si>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</si>
  <si>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</si>
  <si>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</si>
  <si>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</si>
  <si>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</si>
  <si>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</si>
  <si>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</si>
  <si>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</si>
  <si>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</si>
  <si>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</si>
  <si>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</si>
  <si>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</si>
  <si>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</si>
  <si>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</si>
  <si>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</si>
  <si>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</si>
  <si>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</si>
  <si>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</si>
  <si>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</si>
  <si>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</si>
  <si>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</si>
  <si>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</si>
  <si>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</si>
  <si>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</si>
  <si>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</si>
  <si>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</si>
  <si>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</si>
  <si>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</si>
  <si>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</si>
  <si>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</si>
  <si>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</si>
  <si>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</si>
  <si>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</si>
  <si>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</si>
  <si>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</si>
  <si>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</si>
  <si>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</si>
  <si>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</si>
  <si>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</si>
  <si>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</si>
  <si>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</si>
  <si>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</si>
  <si>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</si>
  <si>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</si>
  <si>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</si>
  <si>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</si>
  <si>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</si>
  <si>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</si>
  <si>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</si>
  <si>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</si>
  <si>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</si>
  <si>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</si>
  <si>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</si>
  <si>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</si>
  <si>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</si>
  <si>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</si>
  <si>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</si>
  <si>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</si>
  <si>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</si>
  <si>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</si>
  <si>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</si>
  <si>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</si>
  <si>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</si>
  <si>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</si>
  <si>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</si>
  <si>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</si>
  <si>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</si>
  <si>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</si>
  <si>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</si>
  <si>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</si>
  <si>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</si>
  <si>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</si>
  <si>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</si>
  <si>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</si>
  <si>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</si>
  <si>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</si>
  <si>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</si>
  <si>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</si>
  <si>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</si>
  <si>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</si>
  <si>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</si>
  <si>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</si>
  <si>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</si>
  <si>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</si>
  <si>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</si>
  <si>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</si>
  <si>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</si>
  <si>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</si>
  <si>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</si>
  <si>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</si>
  <si>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</si>
  <si>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</si>
  <si>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</si>
  <si>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</si>
  <si>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</si>
  <si>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</si>
  <si>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</si>
  <si>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</si>
  <si>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</si>
  <si>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</si>
  <si>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</si>
  <si>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</si>
  <si>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</si>
  <si>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</si>
  <si>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</si>
  <si>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</si>
  <si>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</si>
  <si>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</si>
  <si>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</si>
  <si>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</si>
  <si>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</si>
  <si>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</si>
  <si>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</si>
  <si>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</si>
  <si>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</si>
  <si>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</si>
  <si>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</si>
  <si>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</si>
  <si>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</si>
  <si>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</si>
  <si>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</si>
  <si>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</si>
  <si>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</si>
  <si>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</si>
  <si>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</si>
  <si>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</si>
  <si>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</si>
  <si>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</si>
  <si>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</si>
  <si>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</si>
  <si>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</si>
  <si>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</si>
  <si>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</si>
  <si>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</si>
  <si>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</si>
  <si>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</si>
  <si>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</si>
  <si>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</si>
  <si>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</si>
  <si>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</si>
  <si>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</si>
  <si>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</si>
  <si>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</si>
  <si>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</si>
  <si>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</si>
  <si>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</si>
  <si>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</si>
  <si>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</si>
  <si>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</si>
  <si>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</si>
  <si>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</si>
  <si>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</si>
  <si>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</si>
  <si>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</si>
  <si>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</si>
  <si>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</si>
  <si>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</si>
  <si>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</si>
  <si>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</si>
  <si>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</si>
  <si>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</si>
  <si>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</si>
  <si>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</si>
  <si>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</si>
  <si>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</si>
  <si>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</si>
  <si>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</si>
  <si>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</si>
  <si>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</si>
  <si>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</si>
  <si>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</si>
  <si>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</si>
  <si>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</si>
  <si>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</si>
  <si>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</si>
  <si>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</si>
  <si>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</si>
  <si>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</si>
  <si>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</si>
  <si>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</si>
  <si>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</si>
  <si>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</si>
  <si>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</si>
  <si>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</si>
  <si>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</si>
  <si>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</si>
  <si>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</si>
  <si>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</si>
  <si>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</si>
  <si>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</si>
  <si>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</si>
  <si>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</si>
  <si>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</si>
  <si>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</si>
  <si>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</si>
  <si>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</si>
  <si>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</si>
  <si>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</si>
  <si>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</si>
  <si>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</si>
  <si>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</si>
  <si>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</si>
  <si>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</si>
  <si>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</si>
  <si>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</si>
  <si>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</si>
  <si>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</si>
  <si>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</si>
  <si>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</si>
  <si>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</si>
  <si>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</si>
  <si>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</si>
  <si>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</si>
  <si>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</si>
  <si>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</si>
  <si>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</si>
  <si>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</si>
  <si>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</si>
  <si>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</si>
  <si>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</si>
  <si>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</si>
  <si>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</si>
  <si>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</si>
  <si>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</si>
  <si>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</si>
  <si>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</si>
  <si>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</si>
  <si>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</si>
  <si>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</si>
  <si>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</si>
  <si>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</si>
  <si>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</si>
  <si>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</si>
  <si>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</si>
  <si>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</si>
  <si>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</si>
  <si>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</si>
  <si>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</si>
  <si>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</si>
  <si>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</si>
  <si>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</si>
  <si>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</si>
  <si>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</si>
  <si>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</si>
  <si>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</si>
  <si>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</si>
  <si>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</si>
  <si>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</si>
  <si>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</si>
  <si>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</si>
  <si>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</si>
  <si>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</si>
  <si>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</si>
  <si>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</si>
  <si>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</si>
  <si>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</si>
  <si>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</si>
  <si>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</si>
  <si>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</si>
  <si>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</si>
  <si>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</si>
  <si>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</si>
  <si>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</si>
  <si>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</si>
  <si>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</si>
  <si>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</si>
  <si>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</si>
  <si>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</si>
  <si>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</si>
  <si>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</si>
  <si>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</si>
  <si>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</si>
  <si>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</si>
  <si>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</si>
  <si>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</si>
  <si>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</si>
  <si>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</si>
  <si>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</si>
  <si>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</si>
  <si>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</si>
  <si>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</si>
  <si>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</si>
  <si>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</si>
  <si>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</si>
  <si>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</si>
  <si>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</si>
  <si>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</si>
  <si>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</si>
  <si>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</si>
  <si>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</si>
  <si>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</si>
  <si>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</si>
  <si>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</si>
  <si>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</si>
  <si>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</si>
  <si>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</si>
  <si>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</si>
  <si>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</si>
  <si>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</si>
  <si>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</si>
  <si>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</si>
  <si>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</si>
  <si>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</si>
  <si>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</si>
  <si>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</si>
  <si>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</si>
  <si>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</si>
  <si>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</si>
  <si>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</si>
  <si>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</si>
  <si>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</si>
  <si>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</si>
  <si>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</si>
  <si>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</si>
  <si>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</si>
  <si>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</si>
  <si>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</si>
  <si>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</si>
  <si>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</si>
  <si>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</si>
  <si>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</si>
  <si>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</si>
  <si>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</si>
  <si>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</si>
  <si>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</si>
  <si>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</si>
  <si>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</si>
  <si>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</si>
  <si>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</si>
  <si>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</si>
  <si>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</si>
  <si>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</si>
  <si>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</si>
  <si>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</si>
  <si>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</si>
  <si>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</si>
  <si>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</si>
  <si>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</si>
  <si>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</si>
  <si>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</si>
  <si>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</si>
  <si>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</si>
  <si>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</si>
  <si>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</si>
  <si>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</si>
  <si>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</si>
  <si>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</si>
  <si>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</si>
  <si>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</si>
  <si>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</si>
  <si>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</si>
  <si>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</si>
  <si>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</si>
  <si>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</si>
  <si>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</si>
  <si>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</si>
  <si>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</si>
  <si>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</si>
  <si>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</si>
  <si>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</si>
  <si>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</si>
  <si>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</si>
  <si>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</si>
  <si>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</si>
  <si>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</si>
  <si>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</si>
  <si>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</si>
  <si>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</si>
  <si>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</si>
  <si>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</si>
  <si>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</si>
  <si>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</si>
  <si>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</si>
  <si>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</si>
  <si>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</si>
  <si>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</si>
  <si>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</si>
  <si>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</si>
  <si>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</si>
  <si>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</si>
  <si>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</si>
  <si>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</si>
  <si>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</si>
  <si>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</si>
  <si>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</si>
  <si>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</si>
  <si>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</si>
  <si>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</si>
  <si>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</si>
  <si>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</si>
  <si>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</si>
  <si>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</si>
  <si>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</si>
  <si>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</si>
  <si>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</si>
  <si>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</si>
  <si>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</si>
  <si>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</si>
  <si>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</si>
  <si>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</si>
  <si>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</si>
  <si>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</si>
  <si>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</si>
  <si>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</si>
  <si>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</si>
  <si>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</si>
  <si>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</si>
  <si>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</si>
  <si>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</si>
  <si>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</si>
  <si>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</si>
  <si>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</si>
  <si>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</si>
  <si>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</si>
  <si>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</si>
  <si>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</si>
  <si>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</si>
  <si>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</si>
  <si>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</si>
  <si>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</si>
  <si>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</si>
  <si>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</si>
  <si>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</si>
  <si>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</si>
  <si>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</si>
  <si>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</si>
  <si>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</si>
  <si>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</si>
  <si>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</si>
  <si>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</si>
  <si>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</si>
  <si>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</si>
  <si>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</si>
  <si>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</si>
  <si>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</si>
  <si>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</si>
  <si>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</si>
  <si>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</si>
  <si>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</si>
  <si>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</si>
  <si>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</si>
  <si>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</si>
  <si>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</si>
  <si>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</si>
  <si>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</si>
  <si>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</si>
  <si>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</si>
  <si>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</si>
  <si>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</si>
  <si>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</si>
  <si>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</si>
  <si>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</si>
  <si>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</si>
  <si>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</si>
  <si>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</si>
  <si>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</si>
  <si>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</si>
  <si>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</si>
  <si>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</si>
  <si>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</si>
  <si>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</si>
  <si>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</si>
  <si>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</si>
  <si>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</si>
  <si>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</si>
  <si>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</si>
  <si>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</si>
  <si>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</si>
  <si>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</si>
  <si>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</si>
  <si>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</si>
  <si>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</si>
  <si>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</si>
  <si>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</si>
  <si>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</si>
  <si>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</si>
  <si>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</si>
  <si>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</si>
  <si>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</si>
  <si>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</si>
  <si>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</si>
  <si>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</si>
  <si>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</si>
  <si>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</si>
  <si>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</si>
  <si>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</si>
  <si>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</si>
  <si>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</si>
  <si>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</si>
  <si>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</si>
  <si>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</si>
  <si>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</si>
  <si>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</si>
  <si>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</si>
  <si>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</si>
  <si>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</si>
  <si>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</si>
  <si>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</si>
  <si>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</si>
  <si>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</si>
  <si>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</si>
  <si>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</si>
  <si>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</si>
  <si>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</si>
  <si>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</si>
  <si>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</si>
  <si>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</si>
  <si>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</si>
  <si>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</si>
  <si>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</si>
  <si>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</si>
  <si>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</si>
  <si>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</si>
  <si>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</si>
  <si>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</si>
  <si>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</si>
  <si>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</si>
  <si>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</si>
  <si>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</si>
  <si>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</si>
  <si>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</si>
  <si>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</si>
  <si>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</si>
  <si>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</si>
  <si>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</si>
  <si>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</si>
  <si>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</si>
  <si>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</si>
  <si>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</si>
  <si>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</si>
  <si>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</si>
  <si>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</si>
  <si>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</si>
  <si>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</si>
  <si>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</si>
  <si>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</si>
  <si>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</si>
  <si>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</si>
  <si>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</si>
  <si>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</si>
  <si>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</si>
  <si>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</si>
  <si>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</si>
  <si>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</si>
  <si>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</si>
  <si>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</si>
  <si>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</si>
  <si>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</si>
  <si>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</si>
  <si>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</si>
  <si>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</si>
  <si>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</si>
  <si>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</si>
  <si>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</si>
  <si>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</si>
  <si>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</si>
  <si>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</si>
  <si>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</si>
  <si>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</si>
  <si>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</si>
  <si>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</si>
  <si>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</si>
  <si>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</si>
  <si>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</si>
  <si>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</si>
  <si>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</si>
  <si>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</si>
  <si>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</si>
  <si>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</si>
  <si>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</si>
  <si>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</si>
  <si>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</si>
  <si>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</si>
  <si>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</si>
  <si>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</si>
  <si>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</si>
  <si>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</si>
  <si>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</si>
  <si>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</si>
  <si>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</si>
  <si>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</si>
  <si>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</si>
  <si>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</si>
  <si>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</si>
  <si>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</si>
  <si>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</si>
  <si>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</si>
  <si>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</si>
  <si>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</si>
  <si>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</si>
  <si>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</si>
  <si>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</si>
  <si>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</si>
  <si>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</si>
  <si>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</si>
  <si>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</si>
  <si>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</si>
  <si>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</si>
  <si>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</si>
  <si>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</si>
  <si>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</si>
  <si>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</si>
  <si>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</si>
  <si>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</si>
  <si>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</si>
  <si>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</si>
  <si>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</si>
  <si>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</si>
  <si>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</si>
  <si>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</si>
  <si>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</si>
  <si>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</si>
  <si>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</si>
  <si>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</si>
  <si>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</si>
  <si>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</si>
  <si>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</si>
  <si>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</si>
  <si>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</si>
  <si>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</si>
  <si>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</si>
  <si>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</si>
  <si>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</si>
  <si>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</si>
  <si>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</si>
  <si>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</si>
  <si>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</si>
  <si>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</si>
  <si>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</si>
  <si>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</si>
  <si>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</si>
  <si>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</si>
  <si>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</si>
  <si>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</si>
  <si>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</si>
  <si>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</si>
  <si>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</si>
  <si>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</si>
  <si>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</si>
  <si>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</si>
  <si>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</si>
  <si>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</si>
  <si>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</si>
  <si>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</si>
  <si>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</si>
  <si>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</si>
  <si>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</si>
  <si>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</si>
  <si>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</si>
  <si>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</si>
  <si>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</si>
  <si>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</si>
  <si>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</si>
  <si>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</si>
  <si>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</si>
  <si>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</si>
  <si>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</si>
  <si>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</si>
  <si>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</si>
  <si>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</si>
  <si>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</si>
  <si>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</si>
  <si>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</si>
  <si>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</si>
  <si>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</si>
  <si>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</si>
  <si>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</si>
  <si>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</si>
  <si>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</si>
  <si>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</si>
  <si>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</si>
  <si>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</si>
  <si>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</si>
  <si>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</si>
  <si>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</si>
  <si>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</si>
  <si>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</si>
  <si>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</si>
  <si>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</si>
  <si>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</si>
  <si>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</si>
  <si>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</si>
  <si>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</si>
  <si>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</si>
  <si>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</si>
  <si>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</si>
  <si>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</si>
  <si>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</si>
  <si>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</si>
  <si>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</si>
  <si>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</si>
  <si>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</si>
  <si>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</si>
  <si>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</si>
  <si>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</si>
  <si>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</si>
  <si>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</si>
  <si>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</si>
  <si>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</si>
  <si>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</si>
  <si>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</si>
  <si>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</si>
  <si>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</si>
  <si>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</si>
  <si>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</si>
  <si>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</si>
  <si>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</si>
  <si>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</si>
  <si>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</si>
  <si>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</si>
  <si>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</si>
  <si>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</si>
  <si>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</si>
  <si>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</si>
  <si>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</si>
  <si>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</si>
  <si>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</si>
  <si>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</si>
  <si>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</si>
  <si>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</si>
  <si>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</si>
  <si>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</si>
  <si>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</si>
  <si>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</si>
  <si>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</si>
  <si>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</si>
  <si>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</si>
  <si>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</si>
  <si>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</si>
  <si>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</si>
  <si>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</si>
  <si>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</si>
  <si>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</si>
  <si>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</si>
  <si>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</si>
  <si>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</si>
  <si>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</si>
  <si>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</si>
  <si>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</si>
  <si>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</si>
  <si>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</si>
  <si>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</si>
  <si>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</si>
  <si>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</si>
  <si>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</si>
  <si>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</si>
  <si>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</si>
  <si>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</si>
  <si>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</si>
  <si>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</si>
  <si>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</si>
  <si>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</si>
  <si>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</si>
  <si>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</si>
  <si>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</si>
  <si>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</si>
  <si>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</si>
  <si>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</si>
  <si>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</si>
  <si>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</si>
  <si>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</si>
  <si>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</si>
  <si>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</si>
  <si>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</si>
  <si>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</si>
  <si>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</si>
  <si>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</si>
  <si>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</si>
  <si>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</si>
  <si>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</si>
  <si>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</si>
  <si>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</si>
  <si>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</si>
  <si>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</si>
  <si>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</si>
  <si>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</si>
  <si>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</si>
  <si>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</si>
  <si>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</si>
  <si>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</si>
  <si>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</si>
  <si>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</si>
  <si>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</si>
  <si>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</si>
  <si>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</si>
  <si>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</si>
  <si>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</si>
  <si>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</si>
  <si>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</si>
  <si>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</si>
  <si>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</si>
  <si>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</si>
  <si>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</si>
  <si>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</si>
  <si>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</si>
  <si>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</si>
  <si>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</si>
  <si>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</si>
  <si>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</si>
  <si>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</si>
  <si>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</si>
  <si>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</si>
  <si>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</si>
  <si>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</si>
  <si>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</si>
  <si>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</si>
  <si>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</si>
  <si>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</si>
  <si>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</si>
  <si>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</si>
  <si>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</si>
  <si>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</si>
  <si>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</si>
  <si>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</si>
  <si>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</si>
  <si>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</si>
  <si>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</si>
  <si>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</si>
  <si>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</si>
  <si>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</si>
  <si>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</si>
  <si>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</si>
  <si>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</si>
  <si>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</si>
  <si>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</si>
  <si>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</si>
  <si>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</si>
  <si>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</si>
  <si>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</si>
  <si>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</si>
  <si>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</si>
  <si>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</si>
  <si>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</si>
  <si>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</si>
  <si>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</si>
  <si>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</si>
  <si>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</si>
  <si>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</si>
  <si>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</si>
  <si>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</si>
  <si>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</si>
  <si>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</si>
  <si>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</si>
  <si>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</si>
  <si>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</si>
  <si>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</si>
  <si>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</si>
  <si>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</si>
  <si>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</si>
  <si>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</si>
  <si>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</si>
  <si>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</si>
  <si>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</si>
  <si>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</si>
  <si>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</si>
  <si>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</si>
  <si>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</si>
  <si>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</si>
  <si>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</si>
  <si>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</si>
  <si>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</si>
  <si>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</si>
  <si>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</si>
  <si>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</si>
  <si>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</si>
  <si>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</si>
  <si>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</si>
  <si>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</si>
  <si>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</si>
  <si>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</si>
  <si>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</si>
  <si>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</si>
  <si>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</si>
  <si>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</si>
  <si>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</si>
  <si>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</si>
  <si>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</si>
  <si>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</si>
  <si>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</si>
  <si>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</si>
  <si>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</si>
  <si>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</si>
  <si>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</si>
  <si>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</si>
  <si>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</si>
  <si>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</si>
  <si>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</si>
  <si>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</si>
  <si>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</si>
  <si>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</si>
  <si>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</si>
  <si>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</si>
  <si>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</si>
  <si>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</si>
  <si>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</si>
  <si>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</si>
  <si>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</si>
  <si>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</si>
  <si>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</si>
  <si>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</si>
  <si>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</si>
  <si>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</si>
  <si>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</si>
  <si>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</si>
  <si>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</si>
  <si>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</si>
  <si>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</si>
  <si>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</si>
  <si>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</si>
  <si>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</si>
  <si>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</si>
  <si>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</si>
  <si>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</si>
  <si>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</si>
  <si>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</si>
  <si>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</si>
  <si>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</si>
  <si>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</si>
  <si>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</si>
  <si>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</si>
  <si>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</si>
  <si>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</si>
  <si>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</si>
  <si>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</si>
  <si>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</si>
  <si>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</si>
  <si>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</si>
  <si>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</si>
  <si>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</si>
  <si>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</si>
  <si>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</si>
  <si>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</si>
  <si>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</si>
  <si>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</si>
  <si>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</si>
  <si>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</si>
  <si>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</si>
  <si>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</si>
  <si>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</si>
  <si>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</si>
  <si>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</si>
  <si>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</si>
  <si>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</si>
  <si>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</si>
  <si>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</si>
  <si>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</si>
  <si>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</si>
  <si>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</si>
  <si>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</si>
  <si>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</si>
  <si>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</si>
  <si>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</si>
  <si>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</si>
  <si>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</si>
  <si>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</si>
  <si>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</si>
  <si>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</si>
  <si>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</si>
  <si>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</si>
  <si>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</si>
  <si>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</si>
  <si>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</si>
  <si>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</si>
  <si>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</si>
  <si>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</si>
  <si>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</si>
  <si>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</si>
  <si>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</si>
  <si>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</si>
  <si>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</si>
  <si>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</si>
  <si>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</si>
  <si>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</si>
  <si>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</si>
  <si>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</si>
  <si>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</si>
  <si>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</si>
  <si>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</si>
  <si>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</si>
  <si>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</si>
  <si>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</si>
  <si>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</si>
  <si>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</si>
  <si>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</si>
  <si>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</si>
  <si>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</si>
  <si>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</si>
  <si>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</si>
  <si>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</si>
  <si>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</si>
  <si>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</si>
  <si>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</si>
  <si>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</si>
  <si>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</si>
  <si>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</si>
  <si>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</si>
  <si>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</si>
  <si>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</si>
  <si>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</si>
  <si>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</si>
  <si>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</si>
  <si>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</si>
  <si>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</si>
  <si>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</si>
  <si>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</si>
  <si>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</si>
  <si>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</si>
  <si>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</si>
  <si>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</si>
  <si>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</si>
  <si>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</si>
  <si>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</si>
  <si>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</si>
  <si>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</si>
  <si>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</si>
  <si>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</si>
  <si>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</si>
  <si>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</si>
  <si>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</si>
  <si>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</si>
  <si>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</si>
  <si>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</si>
  <si>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</si>
  <si>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</si>
  <si>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</si>
  <si>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</si>
  <si>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</si>
  <si>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</si>
  <si>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</si>
  <si>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</si>
  <si>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</si>
  <si>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</si>
  <si>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</si>
  <si>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</si>
  <si>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</si>
  <si>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</si>
  <si>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</si>
  <si>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</si>
  <si>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</si>
  <si>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</si>
  <si>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</si>
  <si>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</si>
  <si>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</si>
  <si>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</si>
  <si>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</si>
  <si>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</si>
  <si>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</si>
  <si>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</si>
  <si>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</si>
  <si>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</si>
  <si>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</si>
  <si>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</si>
  <si>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</si>
  <si>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</si>
  <si>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</si>
  <si>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</si>
  <si>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</si>
  <si>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</si>
  <si>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</si>
  <si>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</si>
  <si>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</si>
  <si>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</si>
  <si>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</si>
  <si>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</si>
  <si>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</si>
  <si>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</si>
  <si>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</si>
  <si>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</si>
  <si>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</si>
  <si>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</si>
  <si>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</si>
  <si>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</si>
  <si>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</si>
  <si>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</si>
  <si>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</si>
  <si>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</si>
  <si>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</si>
  <si>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</si>
  <si>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</si>
  <si>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</si>
  <si>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</si>
  <si>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</si>
  <si>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</si>
  <si>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</si>
  <si>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</si>
  <si>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</si>
  <si>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</si>
  <si>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</si>
  <si>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</si>
  <si>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</si>
  <si>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</si>
  <si>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</si>
  <si>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</si>
  <si>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</si>
  <si>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</si>
  <si>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</si>
  <si>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</si>
  <si>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</si>
  <si>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</si>
  <si>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</si>
  <si>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</si>
  <si>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</si>
  <si>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</si>
  <si>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</si>
  <si>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</si>
  <si>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</si>
  <si>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</si>
  <si>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</si>
  <si>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</si>
  <si>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</si>
  <si>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</si>
  <si>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</si>
  <si>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</si>
  <si>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</si>
  <si>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</si>
  <si>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</si>
  <si>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</si>
  <si>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</si>
  <si>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</si>
  <si>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</si>
  <si>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</si>
  <si>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</si>
  <si>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</si>
  <si>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</si>
  <si>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</si>
  <si>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</si>
  <si>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</si>
  <si>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</si>
  <si>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</si>
  <si>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</si>
  <si>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</si>
  <si>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</si>
  <si>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</si>
  <si>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</si>
  <si>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</si>
  <si>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</si>
  <si>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</si>
  <si>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</si>
  <si>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</si>
  <si>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</si>
  <si>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</si>
  <si>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</si>
  <si>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</si>
  <si>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</si>
  <si>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</si>
  <si>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</si>
  <si>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</si>
  <si>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</si>
  <si>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</si>
  <si>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</si>
  <si>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</si>
  <si>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</si>
  <si>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</si>
  <si>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</si>
  <si>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</si>
  <si>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</si>
  <si>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</si>
  <si>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</si>
  <si>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</si>
  <si>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</si>
  <si>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</si>
  <si>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</si>
  <si>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</si>
  <si>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</si>
  <si>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</si>
  <si>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</si>
  <si>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</si>
  <si>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</si>
  <si>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</si>
  <si>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</si>
  <si>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</si>
  <si>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</si>
  <si>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</si>
  <si>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</si>
  <si>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</si>
  <si>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</si>
  <si>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</si>
  <si>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</si>
  <si>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</si>
  <si>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</si>
  <si>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</si>
  <si>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</si>
  <si>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</si>
  <si>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</si>
  <si>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</si>
  <si>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</si>
  <si>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</si>
  <si>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</si>
  <si>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</si>
  <si>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</si>
  <si>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</si>
  <si>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</si>
  <si>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</si>
  <si>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</si>
  <si>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</si>
  <si>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</si>
  <si>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</si>
  <si>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</si>
  <si>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</si>
  <si>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</si>
  <si>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</si>
  <si>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</si>
  <si>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</si>
  <si>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</si>
  <si>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</si>
  <si>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</si>
  <si>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</si>
  <si>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</si>
  <si>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</si>
  <si>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</si>
  <si>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</si>
  <si>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</si>
  <si>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</si>
  <si>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</si>
  <si>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</si>
  <si>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</si>
  <si>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</si>
  <si>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</si>
  <si>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</si>
  <si>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</si>
  <si>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</si>
  <si>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</si>
  <si>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</si>
  <si>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</si>
  <si>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</si>
  <si>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</si>
  <si>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</si>
  <si>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</si>
  <si>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</si>
  <si>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</si>
  <si>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</si>
  <si>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</si>
  <si>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</si>
  <si>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</si>
  <si>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</si>
  <si>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</si>
  <si>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</si>
  <si>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</si>
  <si>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</si>
  <si>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</si>
  <si>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</si>
  <si>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</si>
  <si>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</si>
  <si>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</si>
  <si>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</si>
  <si>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</si>
  <si>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</si>
  <si>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</si>
  <si>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</si>
  <si>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</si>
  <si>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</si>
  <si>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</si>
  <si>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</si>
  <si>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</si>
  <si>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</si>
  <si>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</si>
  <si>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</si>
  <si>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</si>
  <si>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</si>
  <si>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</si>
  <si>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</si>
  <si>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</si>
  <si>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</si>
  <si>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</si>
  <si>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</si>
  <si>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</si>
  <si>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</si>
  <si>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</si>
  <si>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</si>
  <si>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</si>
  <si>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</si>
  <si>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</si>
  <si>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</si>
  <si>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</si>
  <si>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</si>
  <si>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</si>
  <si>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</si>
  <si>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</si>
  <si>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</si>
  <si>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</si>
  <si>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</si>
  <si>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</si>
  <si>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</si>
  <si>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</si>
  <si>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</si>
  <si>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</si>
  <si>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</si>
  <si>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</si>
  <si>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</si>
  <si>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</si>
  <si>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</si>
  <si>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</si>
  <si>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</si>
  <si>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</si>
  <si>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</si>
  <si>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</si>
  <si>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</si>
  <si>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</si>
  <si>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</si>
  <si>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</si>
  <si>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</si>
  <si>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</si>
  <si>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</si>
  <si>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</si>
  <si>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</si>
  <si>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</si>
  <si>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</si>
  <si>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</si>
  <si>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</si>
  <si>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</si>
  <si>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</si>
  <si>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</si>
  <si>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</si>
  <si>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</si>
  <si>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</si>
  <si>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</si>
  <si>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</si>
  <si>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</si>
  <si>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</si>
  <si>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</si>
  <si>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</si>
  <si>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</si>
  <si>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</si>
  <si>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</si>
  <si>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</si>
  <si>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</si>
  <si>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</si>
  <si>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</si>
  <si>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</si>
  <si>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</si>
  <si>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</si>
  <si>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</si>
  <si>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</si>
  <si>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</si>
  <si>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</si>
  <si>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</si>
  <si>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</si>
  <si>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</si>
  <si>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</si>
  <si>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</si>
  <si>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</si>
  <si>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</si>
  <si>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</si>
  <si>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</si>
  <si>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</si>
  <si>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</si>
  <si>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</si>
  <si>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</si>
  <si>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</si>
  <si>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</si>
  <si>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</si>
  <si>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</si>
  <si>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</si>
  <si>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</si>
  <si>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</si>
  <si>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</si>
  <si>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</si>
  <si>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</si>
  <si>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</si>
  <si>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</si>
  <si>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</si>
  <si>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</si>
  <si>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</si>
  <si>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</si>
  <si>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</si>
  <si>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</si>
  <si>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</si>
  <si>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</si>
  <si>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</si>
  <si>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</si>
  <si>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</si>
  <si>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</si>
  <si>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</si>
  <si>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</si>
  <si>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</si>
  <si>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</si>
  <si>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</si>
  <si>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</si>
  <si>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</si>
  <si>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</si>
  <si>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</si>
  <si>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</si>
  <si>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</si>
  <si>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</si>
  <si>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</si>
  <si>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</si>
  <si>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</si>
  <si>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</si>
  <si>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</si>
  <si>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</si>
  <si>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</si>
  <si>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</si>
  <si>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</si>
  <si>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</si>
  <si>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</si>
  <si>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</si>
  <si>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</si>
  <si>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</si>
  <si>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</si>
  <si>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</si>
  <si>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</si>
  <si>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</si>
  <si>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</si>
  <si>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</si>
  <si>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</si>
  <si>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</si>
  <si>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</si>
  <si>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</si>
  <si>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</si>
  <si>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</si>
  <si>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</si>
  <si>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</si>
  <si>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</si>
  <si>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</si>
  <si>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</si>
  <si>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</si>
  <si>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</si>
  <si>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</si>
  <si>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</si>
  <si>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</si>
  <si>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</si>
  <si>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</si>
  <si>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</si>
  <si>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</si>
  <si>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</si>
  <si>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</si>
  <si>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</si>
  <si>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</si>
  <si>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</si>
  <si>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</si>
  <si>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</si>
  <si>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</si>
  <si>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</si>
  <si>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</si>
  <si>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</si>
  <si>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</si>
  <si>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</si>
  <si>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</si>
  <si>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</si>
  <si>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</si>
  <si>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</si>
  <si>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</si>
  <si>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</si>
  <si>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</si>
  <si>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</si>
  <si>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</si>
  <si>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</si>
  <si>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</si>
  <si>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</si>
  <si>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</si>
  <si>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</si>
  <si>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</si>
  <si>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</si>
  <si>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</si>
  <si>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</si>
  <si>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</si>
  <si>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</si>
  <si>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</si>
  <si>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</si>
  <si>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</si>
  <si>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</si>
  <si>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</si>
  <si>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</si>
  <si>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</si>
  <si>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</si>
  <si>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</si>
  <si>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</si>
  <si>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</si>
  <si>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</si>
  <si>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</si>
  <si>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</si>
  <si>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</si>
  <si>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</si>
  <si>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</si>
  <si>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</si>
  <si>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</si>
  <si>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</si>
  <si>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</si>
  <si>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</si>
  <si>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</si>
  <si>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</si>
  <si>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</si>
  <si>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</si>
  <si>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</si>
  <si>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</si>
  <si>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</si>
  <si>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</si>
  <si>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</si>
  <si>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</si>
  <si>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</si>
  <si>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</si>
  <si>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</si>
  <si>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</si>
  <si>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</si>
  <si>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</si>
  <si>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</si>
  <si>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</si>
  <si>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</si>
  <si>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</si>
  <si>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</si>
  <si>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</si>
  <si>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</si>
  <si>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</si>
  <si>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</si>
  <si>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</si>
  <si>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</si>
  <si>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</si>
  <si>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</si>
  <si>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</si>
  <si>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</si>
  <si>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</si>
  <si>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</si>
  <si>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</si>
  <si>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</si>
  <si>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</si>
  <si>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</si>
  <si>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</si>
  <si>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</si>
  <si>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</si>
  <si>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</si>
  <si>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</si>
  <si>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</si>
  <si>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</si>
  <si>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</si>
  <si>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</si>
  <si>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</si>
  <si>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</si>
  <si>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</si>
  <si>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</si>
  <si>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</si>
  <si>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</si>
  <si>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</si>
  <si>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</si>
  <si>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</si>
  <si>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</si>
  <si>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</si>
  <si>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</si>
  <si>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</si>
  <si>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</si>
  <si>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</si>
  <si>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</si>
  <si>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</si>
  <si>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</si>
  <si>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</si>
  <si>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</si>
  <si>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</si>
  <si>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</si>
  <si>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</si>
  <si>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</si>
  <si>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</si>
  <si>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</si>
  <si>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</si>
  <si>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</si>
  <si>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</si>
  <si>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</si>
  <si>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</si>
  <si>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</si>
  <si>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</si>
  <si>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</si>
  <si>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</si>
  <si>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</si>
  <si>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</si>
  <si>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</si>
  <si>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</si>
  <si>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</si>
  <si>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</si>
  <si>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</si>
  <si>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</si>
  <si>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</si>
  <si>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</si>
  <si>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</si>
  <si>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</si>
  <si>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</si>
  <si>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</si>
  <si>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</si>
  <si>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</si>
  <si>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</si>
  <si>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</si>
  <si>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</si>
  <si>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</si>
  <si>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</si>
  <si>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</si>
  <si>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</si>
  <si>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</si>
  <si>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</si>
  <si>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</si>
  <si>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</si>
  <si>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</si>
  <si>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</si>
  <si>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</si>
  <si>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</si>
  <si>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</si>
  <si>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</si>
  <si>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</si>
  <si>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</si>
  <si>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</si>
  <si>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</si>
  <si>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</si>
  <si>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</si>
  <si>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</si>
  <si>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</si>
  <si>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</si>
  <si>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</si>
  <si>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</si>
  <si>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</si>
  <si>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</si>
  <si>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</si>
  <si>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</si>
  <si>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</si>
  <si>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</si>
  <si>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</si>
  <si>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</si>
  <si>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</si>
  <si>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</si>
  <si>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</si>
  <si>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</si>
  <si>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</si>
  <si>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</si>
  <si>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</si>
  <si>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</si>
  <si>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</si>
  <si>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</si>
  <si>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</si>
  <si>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</si>
  <si>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</si>
  <si>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</si>
  <si>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</si>
  <si>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</si>
  <si>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</si>
  <si>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</si>
  <si>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</si>
  <si>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</si>
  <si>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</si>
  <si>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</si>
  <si>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</si>
  <si>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</si>
  <si>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</si>
  <si>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</si>
  <si>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</si>
  <si>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</si>
  <si>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</si>
  <si>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</si>
  <si>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</si>
  <si>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</si>
  <si>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</si>
  <si>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</si>
  <si>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</si>
  <si>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</si>
  <si>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</si>
  <si>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</si>
  <si>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</si>
  <si>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</si>
  <si>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</si>
  <si>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</si>
  <si>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</si>
  <si>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</si>
  <si>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</si>
  <si>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</si>
  <si>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</si>
  <si>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</si>
  <si>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</si>
  <si>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</si>
  <si>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</si>
  <si>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</si>
  <si>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</si>
  <si>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</si>
  <si>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</si>
  <si>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</si>
  <si>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</si>
  <si>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</si>
  <si>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</si>
  <si>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</si>
  <si>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</si>
  <si>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</si>
  <si>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</si>
  <si>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</si>
  <si>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</si>
  <si>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</si>
  <si>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</si>
  <si>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</si>
  <si>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</si>
  <si>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</si>
  <si>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</si>
  <si>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</si>
  <si>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</si>
  <si>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</si>
  <si>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</si>
  <si>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</si>
  <si>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</si>
  <si>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</si>
  <si>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</si>
  <si>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</si>
  <si>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</si>
  <si>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</si>
  <si>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</si>
  <si>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</si>
  <si>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</si>
  <si>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</si>
  <si>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</si>
  <si>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</si>
  <si>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</si>
  <si>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</si>
  <si>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</si>
  <si>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</si>
  <si>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</si>
  <si>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</si>
  <si>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</si>
  <si>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</si>
  <si>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</si>
  <si>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</si>
  <si>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</si>
  <si>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</si>
  <si>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</si>
  <si>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</si>
  <si>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</si>
  <si>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</si>
  <si>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</si>
  <si>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</si>
  <si>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</si>
  <si>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</si>
  <si>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</si>
  <si>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</si>
  <si>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</si>
  <si>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</si>
  <si>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</si>
  <si>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</si>
  <si>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</si>
  <si>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</si>
  <si>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</si>
  <si>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</si>
  <si>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</si>
  <si>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</si>
  <si>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</si>
  <si>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</si>
  <si>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</si>
  <si>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</si>
  <si>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</si>
  <si>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</si>
  <si>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</si>
  <si>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</si>
  <si>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</si>
  <si>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</si>
  <si>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</si>
  <si>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</si>
  <si>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</si>
  <si>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</si>
  <si>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</si>
  <si>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</si>
  <si>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</si>
  <si>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</si>
  <si>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</si>
  <si>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</si>
  <si>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</si>
  <si>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</si>
  <si>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</si>
  <si>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</si>
  <si>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</si>
  <si>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</si>
  <si>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</si>
  <si>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</si>
  <si>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</si>
  <si>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</si>
  <si>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</si>
  <si>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</si>
  <si>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</si>
  <si>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</si>
  <si>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</si>
  <si>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</si>
  <si>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</si>
  <si>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</si>
  <si>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</si>
  <si>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</si>
  <si>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</si>
  <si>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</si>
  <si>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</si>
  <si>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</si>
  <si>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</si>
  <si>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</si>
  <si>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</si>
  <si>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</si>
  <si>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</si>
  <si>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</si>
  <si>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</si>
  <si>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</si>
  <si>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</si>
  <si>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</si>
  <si>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</si>
  <si>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</si>
  <si>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</si>
  <si>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</si>
  <si>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</si>
  <si>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</si>
  <si>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</si>
  <si>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</si>
  <si>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</si>
  <si>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</si>
  <si>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</si>
  <si>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</si>
  <si>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</si>
  <si>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</si>
  <si>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</si>
  <si>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</si>
  <si>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</si>
  <si>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</si>
  <si>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</si>
  <si>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</si>
  <si>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</si>
  <si>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</si>
  <si>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</si>
  <si>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</si>
  <si>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</si>
  <si>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</si>
  <si>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</si>
  <si>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</si>
  <si>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</si>
  <si>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</si>
  <si>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</si>
  <si>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</si>
  <si>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</si>
  <si>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</si>
  <si>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</si>
  <si>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</si>
  <si>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</si>
  <si>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</si>
  <si>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</si>
  <si>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</si>
  <si>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</si>
  <si>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</si>
  <si>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</si>
  <si>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</si>
  <si>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</si>
  <si>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</si>
  <si>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</si>
  <si>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</si>
  <si>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</si>
  <si>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</si>
  <si>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</si>
  <si>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</si>
  <si>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</si>
  <si>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</si>
  <si>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</si>
  <si>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</si>
  <si>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</si>
  <si>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</si>
  <si>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</si>
  <si>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</si>
  <si>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</si>
  <si>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</si>
  <si>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</si>
  <si>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</si>
  <si>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</si>
  <si>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</si>
  <si>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</si>
  <si>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</si>
  <si>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</si>
  <si>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</si>
  <si>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</si>
  <si>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</si>
  <si>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</si>
  <si>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</si>
  <si>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</si>
  <si>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</si>
  <si>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</si>
  <si>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</si>
  <si>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</si>
  <si>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</si>
  <si>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</si>
  <si>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</si>
  <si>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</si>
  <si>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</si>
  <si>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</si>
  <si>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</si>
  <si>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</si>
  <si>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</si>
  <si>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</si>
  <si>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</si>
  <si>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</si>
  <si>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</si>
  <si>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</si>
  <si>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</si>
  <si>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</si>
  <si>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</si>
  <si>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</si>
  <si>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</si>
  <si>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</si>
  <si>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</si>
  <si>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</si>
  <si>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</si>
  <si>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</si>
  <si>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</si>
  <si>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</si>
  <si>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</si>
  <si>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</si>
  <si>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</si>
  <si>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</si>
  <si>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</si>
  <si>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</si>
  <si>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</si>
  <si>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</si>
  <si>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</si>
  <si>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</si>
  <si>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</si>
  <si>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</si>
  <si>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</si>
  <si>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</si>
  <si>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</si>
  <si>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</si>
  <si>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</si>
  <si>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</si>
  <si>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</si>
  <si>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</si>
  <si>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</si>
  <si>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</si>
  <si>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</si>
  <si>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</si>
  <si>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</si>
  <si>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</si>
  <si>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</si>
  <si>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</si>
  <si>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</si>
  <si>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</si>
  <si>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</si>
  <si>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</si>
  <si>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</si>
  <si>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</si>
  <si>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</si>
  <si>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</si>
  <si>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</si>
  <si>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</si>
  <si>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</si>
  <si>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</si>
  <si>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</si>
  <si>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</si>
  <si>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</si>
  <si>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</si>
  <si>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</si>
  <si>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</si>
  <si>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</si>
  <si>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</si>
  <si>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</si>
  <si>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</si>
  <si>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</si>
  <si>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</si>
  <si>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</si>
  <si>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</si>
  <si>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</si>
  <si>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</si>
  <si>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</si>
  <si>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</si>
  <si>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</si>
  <si>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</si>
  <si>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</si>
  <si>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</si>
  <si>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</si>
  <si>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</si>
  <si>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</si>
  <si>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</si>
  <si>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</si>
  <si>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</si>
  <si>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</si>
  <si>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</si>
  <si>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</si>
  <si>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</si>
  <si>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</si>
  <si>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</si>
  <si>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</si>
  <si>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</si>
  <si>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</si>
  <si>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</si>
  <si>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</si>
  <si>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</si>
  <si>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</si>
  <si>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</si>
  <si>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</si>
  <si>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</si>
  <si>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</si>
  <si>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</si>
  <si>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</si>
  <si>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</si>
  <si>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</si>
  <si>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</si>
  <si>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</si>
  <si>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</si>
  <si>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</si>
  <si>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</si>
  <si>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</si>
  <si>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</si>
  <si>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</si>
  <si>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</si>
  <si>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</si>
  <si>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</si>
  <si>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</si>
  <si>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</si>
  <si>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</si>
  <si>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</si>
  <si>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</si>
  <si>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</si>
  <si>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</si>
  <si>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</si>
  <si>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</si>
  <si>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</si>
  <si>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</si>
  <si>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</si>
  <si>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</si>
  <si>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</si>
  <si>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</si>
  <si>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</si>
  <si>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</si>
  <si>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</si>
  <si>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</si>
  <si>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</si>
  <si>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</si>
  <si>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</si>
  <si>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</si>
  <si>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</si>
  <si>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</si>
  <si>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</si>
  <si>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</si>
  <si>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</si>
  <si>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</si>
  <si>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</si>
  <si>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</si>
  <si>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</si>
  <si>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</si>
  <si>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</si>
  <si>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</si>
  <si>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</si>
  <si>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</si>
  <si>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</si>
  <si>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</si>
  <si>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</si>
  <si>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</si>
  <si>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</si>
  <si>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</si>
  <si>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</si>
  <si>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</si>
  <si>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</si>
  <si>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</si>
  <si>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</si>
  <si>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</si>
  <si>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</si>
  <si>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</si>
  <si>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</si>
  <si>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</si>
  <si>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</si>
  <si>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</si>
  <si>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</si>
  <si>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</si>
  <si>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</si>
  <si>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</si>
  <si>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</si>
  <si>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</si>
  <si>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</si>
  <si>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</si>
  <si>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</si>
  <si>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</si>
  <si>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</si>
  <si>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</si>
  <si>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</si>
  <si>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</si>
  <si>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</si>
  <si>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</si>
  <si>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</si>
  <si>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</si>
  <si>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</si>
  <si>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</si>
  <si>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</si>
  <si>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</si>
  <si>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</si>
  <si>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</si>
  <si>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</si>
  <si>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</si>
  <si>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</si>
  <si>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</si>
  <si>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</si>
  <si>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</si>
  <si>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</si>
  <si>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</si>
  <si>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</si>
  <si>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</si>
  <si>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</si>
  <si>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</si>
  <si>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</si>
  <si>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</si>
  <si>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</si>
  <si>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</si>
  <si>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</si>
  <si>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</si>
  <si>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</si>
  <si>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</si>
  <si>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</si>
  <si>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</si>
  <si>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</si>
  <si>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</si>
  <si>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</si>
  <si>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</si>
  <si>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</si>
  <si>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</si>
  <si>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</si>
  <si>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</si>
  <si>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</si>
  <si>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</si>
  <si>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</si>
  <si>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</si>
  <si>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</si>
  <si>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</si>
  <si>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</si>
  <si>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</si>
  <si>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</si>
  <si>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</si>
  <si>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</si>
  <si>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</si>
  <si>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</si>
  <si>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</si>
  <si>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</si>
  <si>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</si>
  <si>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</si>
  <si>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</si>
  <si>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</si>
  <si>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</si>
  <si>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</si>
  <si>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</si>
  <si>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</si>
  <si>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</si>
  <si>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</si>
  <si>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</si>
  <si>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</si>
  <si>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</si>
  <si>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</si>
  <si>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</si>
  <si>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</si>
  <si>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</si>
  <si>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</si>
  <si>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</si>
  <si>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</si>
  <si>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</si>
  <si>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</si>
  <si>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</si>
  <si>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</si>
  <si>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</si>
  <si>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</si>
  <si>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</si>
  <si>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</si>
  <si>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</si>
  <si>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</si>
  <si>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</si>
  <si>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</si>
  <si>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</si>
  <si>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</si>
  <si>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</si>
  <si>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</si>
  <si>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</si>
  <si>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</si>
  <si>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</si>
  <si>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</si>
  <si>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</si>
  <si>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</si>
  <si>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</si>
  <si>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</si>
  <si>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</si>
  <si>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</si>
  <si>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</si>
  <si>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</si>
  <si>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</si>
  <si>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</si>
  <si>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</si>
  <si>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</si>
  <si>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</si>
  <si>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</si>
  <si>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</si>
  <si>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</si>
  <si>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</si>
  <si>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</si>
  <si>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</si>
  <si>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</si>
  <si>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</si>
  <si>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</si>
  <si>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</si>
  <si>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</si>
  <si>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</si>
  <si>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</si>
  <si>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</si>
  <si>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</si>
  <si>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</si>
  <si>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</si>
  <si>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</si>
  <si>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</si>
  <si>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</si>
  <si>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</si>
  <si>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</si>
  <si>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</si>
  <si>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</si>
  <si>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</si>
  <si>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</si>
  <si>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</si>
  <si>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</si>
  <si>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</si>
  <si>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</si>
  <si>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</si>
  <si>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</si>
  <si>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</si>
  <si>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</si>
  <si>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</si>
  <si>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</si>
  <si>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</si>
  <si>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</si>
  <si>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</si>
  <si>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</si>
  <si>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</si>
  <si>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</si>
  <si>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</si>
  <si>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</si>
  <si>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</si>
  <si>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</si>
  <si>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</si>
  <si>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</si>
  <si>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</si>
  <si>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</si>
  <si>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</si>
  <si>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</si>
  <si>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</si>
  <si>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</si>
  <si>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</si>
  <si>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</si>
  <si>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</si>
  <si>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</si>
  <si>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</si>
  <si>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</si>
  <si>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</si>
  <si>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</si>
  <si>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</si>
  <si>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</si>
  <si>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</si>
  <si>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</si>
  <si>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</si>
  <si>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</si>
  <si>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</si>
  <si>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</si>
  <si>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</si>
  <si>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</si>
  <si>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</si>
  <si>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</si>
  <si>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</si>
  <si>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</si>
  <si>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</si>
  <si>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</si>
  <si>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</si>
  <si>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</si>
  <si>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</si>
  <si>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</si>
  <si>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</si>
  <si>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</si>
  <si>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</si>
  <si>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</si>
  <si>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</si>
  <si>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</si>
  <si>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</si>
  <si>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</si>
  <si>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</si>
  <si>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</si>
  <si>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</si>
  <si>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</si>
  <si>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</si>
  <si>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</si>
  <si>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</si>
  <si>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</si>
  <si>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</si>
  <si>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</si>
  <si>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</si>
  <si>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</si>
  <si>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</si>
  <si>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</si>
  <si>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</si>
  <si>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</si>
  <si>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</si>
  <si>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</si>
  <si>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</si>
  <si>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</si>
  <si>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</si>
  <si>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</si>
  <si>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</si>
  <si>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</si>
  <si>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</si>
  <si>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</si>
  <si>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</si>
  <si>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</si>
  <si>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</si>
  <si>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</si>
  <si>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</si>
  <si>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</si>
  <si>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</si>
  <si>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</si>
  <si>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</si>
  <si>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</si>
  <si>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</si>
  <si>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</si>
  <si>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</si>
  <si>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</si>
  <si>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</si>
  <si>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</si>
  <si>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</si>
  <si>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</si>
  <si>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</si>
  <si>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</si>
  <si>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</si>
  <si>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</si>
  <si>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</si>
  <si>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</si>
  <si>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</si>
  <si>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</si>
  <si>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</si>
  <si>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</si>
  <si>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</si>
  <si>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</si>
  <si>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</si>
  <si>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</si>
  <si>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</si>
  <si>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</si>
  <si>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</si>
  <si>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</si>
  <si>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</si>
  <si>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</si>
  <si>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</si>
  <si>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</si>
  <si>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</si>
  <si>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</si>
  <si>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</si>
  <si>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</si>
  <si>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</si>
  <si>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</si>
  <si>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</si>
  <si>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</si>
  <si>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</si>
  <si>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</si>
  <si>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</si>
  <si>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</si>
  <si>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</si>
  <si>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</si>
  <si>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</si>
  <si>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</si>
  <si>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</si>
  <si>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</si>
  <si>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</si>
  <si>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</si>
  <si>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</si>
  <si>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</si>
  <si>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</si>
  <si>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</si>
  <si>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</si>
  <si>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</si>
  <si>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</si>
  <si>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</si>
  <si>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</si>
  <si>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</si>
  <si>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</si>
  <si>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</si>
  <si>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</si>
  <si>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</si>
  <si>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</si>
  <si>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</si>
  <si>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</si>
  <si>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</si>
  <si>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</si>
  <si>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</si>
  <si>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</si>
  <si>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</si>
  <si>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</si>
  <si>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</si>
  <si>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</si>
  <si>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</si>
  <si>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</si>
  <si>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</si>
  <si>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</si>
  <si>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</si>
  <si>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</si>
  <si>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</si>
  <si>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</si>
  <si>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</si>
  <si>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</si>
  <si>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</si>
  <si>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</si>
  <si>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</si>
  <si>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</si>
  <si>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</si>
  <si>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</si>
  <si>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</si>
  <si>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</si>
  <si>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</si>
  <si>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</si>
  <si>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</si>
  <si>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</si>
  <si>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</si>
  <si>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</si>
  <si>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</si>
  <si>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</si>
  <si>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</si>
  <si>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</si>
  <si>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</si>
  <si>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</si>
  <si>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</si>
  <si>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</si>
  <si>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</si>
  <si>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</si>
  <si>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</si>
  <si>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</si>
  <si>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</si>
  <si>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</si>
  <si>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</si>
  <si>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</si>
  <si>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</si>
  <si>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</si>
  <si>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</si>
  <si>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</si>
  <si>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</si>
  <si>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</si>
  <si>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</si>
  <si>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</si>
  <si>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</si>
  <si>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</si>
  <si>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</si>
  <si>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</si>
  <si>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</si>
  <si>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</si>
  <si>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</si>
  <si>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</si>
  <si>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</si>
  <si>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</si>
  <si>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</si>
  <si>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</si>
  <si>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</si>
  <si>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</si>
  <si>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</si>
  <si>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</si>
  <si>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</si>
  <si>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</si>
  <si>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</si>
  <si>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</si>
  <si>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</si>
  <si>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</si>
  <si>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</si>
  <si>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</si>
  <si>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</si>
  <si>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</si>
  <si>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</si>
  <si>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</si>
  <si>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</si>
  <si>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</si>
  <si>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</si>
  <si>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</si>
  <si>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</si>
  <si>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</si>
  <si>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</si>
  <si>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</si>
  <si>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</si>
  <si>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</si>
  <si>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</si>
  <si>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</si>
  <si>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</si>
  <si>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</si>
  <si>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</si>
  <si>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</si>
  <si>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</si>
  <si>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</si>
  <si>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</si>
  <si>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</si>
  <si>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</si>
  <si>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</si>
  <si>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</si>
  <si>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</si>
  <si>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</si>
  <si>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</si>
  <si>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</si>
  <si>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</si>
  <si>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</si>
  <si>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</si>
  <si>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</si>
  <si>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</si>
  <si>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</si>
  <si>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</si>
  <si>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</si>
  <si>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</si>
  <si>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</si>
  <si>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</si>
  <si>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</si>
  <si>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</si>
  <si>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</si>
  <si>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</si>
  <si>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</si>
  <si>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</si>
  <si>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</si>
  <si>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</si>
  <si>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</si>
  <si>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</si>
  <si>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</si>
  <si>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</si>
  <si>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</si>
  <si>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</si>
  <si>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</si>
  <si>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</si>
  <si>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</si>
  <si>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</si>
  <si>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</si>
  <si>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</si>
  <si>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</si>
  <si>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</si>
  <si>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</si>
  <si>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</si>
  <si>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</si>
  <si>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</si>
  <si>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</si>
  <si>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</si>
  <si>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</si>
  <si>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</si>
  <si>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</si>
  <si>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</si>
  <si>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</si>
  <si>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</si>
  <si>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</si>
  <si>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</si>
  <si>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</si>
  <si>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</si>
  <si>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</si>
  <si>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</si>
  <si>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</si>
  <si>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</si>
  <si>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</si>
  <si>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</si>
  <si>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</si>
  <si>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</si>
  <si>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</si>
  <si>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</si>
  <si>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</si>
  <si>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</si>
  <si>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</si>
  <si>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</si>
  <si>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</si>
  <si>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</si>
  <si>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</si>
  <si>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</si>
  <si>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</si>
  <si>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</si>
  <si>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</si>
  <si>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</si>
  <si>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</si>
  <si>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</si>
  <si>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</si>
  <si>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</si>
  <si>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</si>
  <si>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</si>
  <si>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</si>
  <si>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</si>
  <si>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</si>
  <si>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</si>
  <si>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</si>
  <si>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</si>
  <si>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</si>
  <si>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</si>
  <si>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</si>
  <si>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</si>
  <si>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</si>
  <si>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</si>
  <si>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</si>
  <si>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</si>
  <si>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</si>
  <si>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</si>
  <si>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</si>
  <si>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</si>
  <si>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</si>
  <si>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</si>
  <si>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</si>
  <si>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</si>
  <si>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</si>
  <si>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</si>
  <si>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</si>
  <si>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</si>
  <si>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</si>
  <si>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</si>
  <si>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</si>
  <si>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</si>
  <si>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</si>
  <si>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</si>
  <si>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</si>
  <si>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</si>
  <si>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</si>
  <si>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</si>
  <si>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</si>
  <si>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</si>
  <si>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</si>
  <si>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</si>
  <si>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</si>
  <si>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</si>
  <si>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</si>
  <si>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</si>
  <si>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</si>
  <si>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</si>
  <si>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</si>
  <si>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</si>
  <si>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</si>
  <si>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</si>
  <si>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</si>
  <si>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</si>
  <si>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</si>
  <si>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</si>
  <si>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</si>
  <si>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</si>
  <si>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</si>
  <si>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</si>
  <si>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</si>
  <si>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</si>
  <si>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</si>
  <si>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</si>
  <si>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</si>
  <si>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</si>
  <si>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</si>
  <si>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</si>
  <si>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</si>
  <si>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</si>
  <si>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</si>
  <si>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</si>
  <si>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</si>
  <si>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</si>
  <si>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</si>
  <si>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</si>
  <si>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</si>
  <si>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</si>
  <si>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</si>
  <si>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</si>
  <si>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</si>
  <si>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</si>
  <si>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</si>
  <si>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</si>
  <si>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</si>
  <si>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</si>
  <si>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</si>
  <si>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</si>
  <si>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</si>
  <si>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</si>
  <si>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</si>
  <si>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</si>
  <si>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</si>
  <si>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</si>
  <si>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</si>
  <si>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</si>
  <si>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</si>
  <si>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</si>
  <si>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</si>
  <si>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</si>
  <si>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</si>
  <si>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</si>
  <si>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</si>
  <si>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</si>
  <si>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</si>
  <si>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</si>
  <si>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</si>
  <si>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</si>
  <si>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</si>
  <si>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</si>
  <si>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</si>
  <si>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</si>
  <si>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</si>
  <si>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</si>
  <si>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</si>
  <si>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</si>
  <si>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</si>
  <si>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</si>
  <si>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</si>
  <si>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</si>
  <si>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</si>
  <si>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</si>
  <si>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</si>
  <si>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</si>
  <si>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</si>
  <si>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</si>
  <si>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</si>
  <si>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</si>
  <si>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</si>
  <si>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</si>
  <si>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</si>
  <si>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</si>
  <si>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</si>
  <si>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</si>
  <si>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</si>
  <si>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</si>
  <si>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</si>
  <si>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</si>
  <si>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</si>
  <si>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</si>
  <si>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</si>
  <si>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</si>
  <si>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</si>
  <si>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</si>
  <si>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</si>
  <si>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</si>
  <si>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</si>
  <si>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</si>
  <si>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</si>
  <si>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</si>
  <si>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</si>
  <si>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</si>
  <si>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</si>
  <si>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</si>
  <si>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</si>
  <si>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</si>
  <si>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</si>
  <si>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</si>
  <si>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</si>
  <si>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</si>
  <si>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</si>
  <si>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</si>
  <si>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</si>
  <si>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</si>
  <si>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</si>
  <si>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</si>
  <si>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</si>
  <si>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</si>
  <si>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</si>
  <si>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</si>
  <si>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</si>
  <si>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</si>
  <si>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</si>
  <si>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</si>
  <si>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</si>
  <si>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</si>
  <si>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</si>
  <si>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</si>
  <si>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</si>
  <si>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</si>
  <si>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</si>
  <si>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</si>
  <si>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</si>
  <si>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</si>
  <si>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</si>
  <si>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</si>
  <si>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</si>
  <si>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</si>
  <si>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</si>
  <si>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</si>
  <si>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</si>
  <si>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</si>
  <si>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</si>
  <si>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</si>
  <si>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</si>
  <si>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</si>
  <si>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</si>
  <si>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</si>
  <si>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</si>
  <si>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</si>
  <si>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</si>
  <si>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</si>
  <si>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</si>
  <si>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</si>
  <si>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</si>
  <si>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</si>
  <si>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</si>
  <si>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</si>
  <si>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</si>
  <si>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</si>
  <si>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</si>
  <si>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</si>
  <si>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</si>
  <si>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</si>
  <si>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</si>
  <si>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</si>
  <si>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</si>
  <si>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</si>
  <si>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</si>
  <si>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</si>
  <si>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</si>
  <si>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</si>
  <si>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</si>
  <si>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</si>
  <si>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</si>
  <si>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</si>
  <si>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</si>
  <si>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</si>
  <si>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</si>
  <si>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</si>
  <si>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</si>
  <si>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</si>
  <si>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</si>
  <si>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</si>
  <si>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</si>
  <si>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</si>
  <si>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</si>
  <si>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</si>
  <si>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</si>
  <si>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</si>
  <si>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</si>
  <si>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</si>
  <si>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</si>
  <si>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</si>
  <si>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</si>
  <si>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</si>
  <si>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</si>
  <si>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</si>
  <si>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</si>
  <si>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</si>
  <si>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</si>
  <si>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</si>
  <si>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</si>
  <si>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</si>
  <si>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</si>
  <si>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</si>
  <si>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</si>
  <si>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</si>
  <si>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</si>
  <si>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</si>
  <si>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</si>
  <si>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</si>
  <si>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</si>
  <si>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</si>
  <si>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</si>
  <si>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</si>
  <si>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</si>
  <si>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</si>
  <si>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</si>
  <si>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</si>
  <si>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</si>
  <si>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</si>
  <si>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</si>
  <si>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</si>
  <si>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</si>
  <si>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</si>
  <si>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</si>
  <si>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</si>
  <si>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</si>
  <si>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</si>
  <si>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</si>
  <si>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</si>
  <si>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</si>
  <si>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</si>
  <si>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</si>
  <si>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</si>
  <si>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</si>
  <si>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</si>
  <si>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</si>
  <si>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</si>
  <si>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</si>
  <si>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</si>
  <si>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</si>
  <si>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</si>
  <si>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</si>
  <si>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</si>
  <si>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</si>
  <si>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</si>
  <si>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</si>
  <si>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</si>
  <si>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</si>
  <si>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</si>
  <si>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</si>
  <si>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</si>
  <si>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</si>
  <si>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</si>
  <si>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</si>
  <si>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</si>
  <si>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</si>
  <si>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</si>
  <si>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</si>
  <si>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</si>
  <si>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</si>
  <si>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</si>
  <si>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</si>
  <si>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</si>
  <si>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</si>
  <si>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</si>
  <si>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</si>
  <si>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</si>
  <si>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</si>
  <si>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</si>
  <si>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</si>
  <si>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</si>
  <si>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</si>
  <si>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</si>
  <si>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</si>
  <si>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</si>
  <si>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</si>
  <si>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</si>
  <si>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</si>
  <si>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</si>
  <si>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</si>
  <si>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</si>
  <si>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</si>
  <si>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</si>
  <si>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</si>
  <si>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</si>
  <si>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</si>
  <si>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</si>
  <si>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</si>
  <si>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</si>
  <si>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</si>
  <si>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</si>
  <si>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</si>
  <si>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</si>
  <si>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</si>
  <si>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</si>
  <si>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</si>
  <si>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</si>
  <si>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</si>
  <si>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</si>
  <si>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</si>
  <si>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</si>
  <si>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</si>
  <si>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</si>
  <si>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</si>
  <si>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</si>
  <si>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</si>
  <si>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</si>
  <si>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</si>
  <si>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</si>
  <si>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</si>
  <si>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</si>
  <si>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</si>
  <si>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</si>
  <si>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</si>
  <si>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</si>
  <si>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</si>
  <si>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</si>
  <si>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</si>
  <si>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</si>
  <si>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</si>
  <si>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</si>
  <si>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</si>
  <si>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</si>
  <si>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</si>
  <si>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</si>
  <si>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</si>
  <si>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</si>
  <si>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</si>
  <si>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</si>
  <si>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</si>
  <si>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</si>
  <si>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</si>
  <si>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</si>
  <si>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</si>
  <si>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</si>
  <si>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</si>
  <si>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</si>
  <si>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</si>
  <si>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</si>
  <si>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</si>
  <si>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</si>
  <si>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</si>
  <si>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</si>
  <si>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</si>
  <si>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</si>
  <si>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</si>
  <si>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</si>
  <si>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</si>
  <si>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</si>
  <si>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</si>
  <si>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</si>
  <si>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</si>
  <si>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</si>
  <si>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</si>
  <si>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</si>
  <si>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</si>
  <si>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</si>
  <si>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</si>
  <si>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</si>
  <si>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</si>
  <si>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</si>
  <si>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</si>
  <si>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</si>
  <si>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</si>
  <si>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</si>
  <si>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</si>
  <si>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</si>
  <si>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</si>
  <si>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</si>
  <si>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</si>
  <si>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</si>
  <si>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</si>
  <si>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</si>
  <si>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</si>
  <si>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</si>
  <si>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</si>
  <si>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</si>
  <si>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</si>
  <si>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</si>
  <si>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</si>
  <si>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</si>
  <si>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</si>
  <si>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</si>
  <si>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</si>
  <si>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</si>
  <si>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</si>
  <si>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</si>
  <si>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</si>
  <si>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</si>
  <si>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</si>
  <si>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</si>
  <si>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</si>
  <si>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</si>
  <si>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</si>
  <si>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</si>
  <si>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</si>
  <si>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</si>
  <si>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</si>
  <si>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</si>
  <si>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</si>
  <si>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</si>
  <si>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</si>
  <si>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</si>
  <si>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</si>
  <si>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</si>
  <si>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</si>
  <si>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</si>
  <si>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</si>
  <si>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</si>
  <si>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</si>
  <si>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</si>
  <si>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</si>
  <si>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</si>
  <si>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</si>
  <si>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</si>
  <si>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</si>
  <si>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</si>
  <si>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</si>
  <si>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</si>
  <si>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</si>
  <si>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</si>
  <si>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</si>
  <si>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</si>
  <si>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</si>
  <si>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</si>
  <si>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</si>
  <si>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</si>
  <si>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</si>
  <si>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</si>
  <si>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</si>
  <si>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</si>
  <si>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</si>
  <si>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</si>
  <si>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</si>
  <si>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</si>
  <si>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</si>
  <si>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</si>
  <si>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</si>
  <si>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</si>
  <si>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</si>
  <si>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</si>
  <si>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</si>
  <si>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</si>
  <si>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</si>
  <si>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</si>
  <si>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</si>
  <si>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</si>
  <si>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</si>
  <si>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</si>
  <si>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</si>
  <si>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</si>
  <si>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</si>
  <si>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</si>
  <si>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</si>
  <si>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</si>
  <si>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</si>
  <si>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</si>
  <si>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</si>
  <si>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</si>
  <si>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</si>
  <si>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</si>
  <si>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</si>
  <si>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</si>
  <si>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</si>
  <si>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</si>
  <si>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</si>
  <si>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</si>
  <si>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</si>
  <si>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</si>
  <si>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</si>
  <si>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</si>
  <si>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</si>
  <si>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</si>
  <si>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</si>
  <si>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</si>
  <si>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</si>
  <si>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</si>
  <si>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</si>
  <si>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</si>
  <si>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</si>
  <si>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</si>
  <si>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</si>
  <si>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</si>
  <si>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</si>
  <si>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</si>
  <si>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</si>
  <si>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</si>
  <si>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</si>
  <si>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</si>
  <si>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</si>
  <si>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</si>
  <si>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</si>
  <si>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</si>
  <si>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</si>
  <si>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</si>
  <si>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</si>
  <si>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</si>
  <si>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</si>
  <si>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</si>
  <si>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</si>
  <si>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</si>
  <si>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</si>
  <si>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</si>
  <si>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</si>
  <si>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</si>
  <si>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</si>
  <si>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</si>
  <si>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</si>
  <si>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</si>
  <si>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</si>
  <si>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</si>
  <si>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</si>
  <si>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</si>
  <si>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</si>
  <si>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</si>
  <si>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</si>
  <si>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</si>
  <si>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</si>
  <si>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</si>
  <si>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</si>
  <si>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</si>
  <si>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</si>
  <si>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</si>
  <si>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</si>
  <si>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</si>
  <si>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</si>
  <si>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</si>
  <si>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</si>
  <si>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</si>
  <si>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</si>
  <si>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</si>
  <si>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</si>
  <si>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</si>
  <si>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</si>
  <si>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</si>
  <si>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</si>
  <si>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</si>
  <si>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</si>
  <si>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</si>
  <si>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</si>
  <si>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</si>
  <si>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</si>
  <si>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</si>
  <si>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</si>
  <si>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</si>
  <si>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</si>
  <si>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</si>
  <si>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</si>
  <si>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</si>
  <si>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</si>
  <si>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</si>
  <si>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</si>
  <si>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</si>
  <si>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</si>
  <si>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</si>
  <si>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</si>
  <si>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</si>
  <si>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</si>
  <si>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</si>
  <si>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</si>
  <si>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</si>
  <si>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</si>
  <si>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</si>
  <si>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</si>
  <si>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</si>
  <si>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</si>
  <si>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</si>
  <si>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</si>
  <si>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</si>
  <si>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</si>
  <si>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</si>
  <si>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</si>
  <si>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</si>
  <si>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</si>
  <si>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</si>
  <si>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</si>
  <si>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</si>
  <si>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</si>
  <si>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</si>
  <si>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</si>
  <si>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</si>
  <si>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</si>
  <si>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</si>
  <si>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</si>
  <si>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</si>
  <si>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</si>
  <si>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</si>
  <si>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</si>
  <si>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</si>
  <si>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</si>
  <si>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</si>
  <si>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</si>
  <si>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</si>
  <si>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</si>
  <si>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</si>
  <si>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</si>
  <si>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</si>
  <si>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</si>
  <si>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</si>
  <si>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</si>
  <si>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</si>
  <si>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</si>
  <si>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</si>
  <si>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</si>
  <si>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</si>
  <si>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</si>
  <si>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</si>
  <si>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</si>
  <si>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</si>
  <si>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</si>
  <si>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</si>
  <si>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</si>
  <si>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</si>
  <si>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</si>
  <si>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</si>
  <si>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</si>
  <si>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</si>
  <si>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</si>
  <si>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</si>
  <si>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</si>
  <si>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</si>
  <si>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</si>
  <si>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</si>
  <si>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</si>
  <si>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</si>
  <si>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</si>
  <si>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</si>
  <si>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</si>
  <si>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</si>
  <si>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</si>
  <si>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</si>
  <si>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</si>
  <si>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</si>
  <si>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</si>
  <si>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</si>
  <si>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</si>
  <si>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</si>
  <si>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</si>
  <si>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</si>
  <si>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</si>
  <si>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</si>
  <si>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</si>
  <si>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</si>
  <si>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</si>
  <si>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</si>
  <si>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</si>
  <si>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</si>
  <si>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</si>
  <si>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</si>
  <si>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</si>
  <si>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</si>
  <si>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</si>
  <si>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</si>
  <si>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</si>
  <si>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</si>
  <si>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</si>
  <si>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</si>
  <si>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</si>
  <si>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</si>
  <si>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</si>
  <si>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</si>
  <si>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</si>
  <si>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</si>
  <si>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</si>
  <si>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</si>
  <si>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</si>
  <si>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</si>
  <si>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</si>
  <si>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</si>
  <si>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</si>
  <si>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</si>
  <si>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</si>
  <si>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</si>
  <si>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</si>
  <si>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</si>
  <si>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</si>
  <si>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</si>
  <si>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</si>
  <si>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</si>
  <si>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</si>
  <si>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</si>
  <si>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</si>
  <si>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</si>
  <si>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</si>
  <si>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</si>
  <si>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</si>
  <si>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</si>
  <si>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</si>
  <si>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</si>
  <si>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</si>
  <si>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</si>
  <si>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</si>
  <si>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</si>
  <si>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</si>
  <si>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</si>
  <si>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</si>
  <si>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</si>
  <si>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</si>
  <si>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</si>
  <si>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</si>
  <si>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</si>
  <si>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</si>
  <si>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</si>
  <si>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</si>
  <si>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</si>
  <si>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</si>
  <si>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</si>
  <si>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</si>
  <si>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</si>
  <si>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</si>
  <si>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</si>
  <si>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</si>
  <si>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</si>
  <si>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</si>
  <si>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</si>
  <si>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</si>
  <si>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</si>
  <si>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</si>
  <si>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</si>
  <si>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</si>
  <si>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</si>
  <si>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</si>
  <si>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</si>
  <si>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</si>
  <si>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</si>
  <si>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</si>
  <si>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</si>
  <si>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</si>
  <si>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</si>
  <si>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</si>
  <si>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</si>
  <si>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</si>
  <si>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</si>
  <si>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</si>
  <si>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</si>
  <si>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</si>
  <si>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</si>
  <si>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</si>
  <si>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</si>
  <si>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</si>
  <si>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</si>
  <si>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</si>
  <si>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</si>
  <si>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</si>
  <si>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</si>
  <si>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</si>
  <si>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</si>
  <si>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</si>
  <si>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</si>
  <si>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</si>
  <si>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</si>
  <si>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</si>
  <si>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</si>
  <si>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</si>
  <si>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</si>
  <si>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</si>
  <si>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</si>
  <si>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</si>
  <si>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</si>
  <si>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</si>
  <si>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</si>
  <si>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</si>
  <si>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</si>
  <si>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</si>
  <si>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</si>
  <si>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</si>
  <si>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</si>
  <si>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</si>
  <si>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</si>
  <si>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</si>
  <si>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</si>
  <si>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</si>
  <si>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</si>
  <si>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</si>
  <si>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</si>
  <si>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</si>
  <si>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</si>
  <si>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</si>
  <si>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</si>
  <si>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</si>
  <si>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</si>
  <si>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</si>
  <si>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</si>
  <si>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</si>
  <si>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</si>
  <si>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</si>
  <si>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</si>
  <si>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</si>
  <si>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</si>
  <si>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</si>
  <si>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</si>
  <si>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</si>
  <si>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</si>
  <si>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</si>
  <si>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</si>
  <si>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</si>
  <si>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</si>
  <si>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</si>
  <si>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</si>
  <si>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</si>
  <si>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</si>
  <si>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</si>
  <si>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</si>
  <si>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</si>
  <si>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</si>
  <si>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</si>
  <si>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</si>
  <si>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</si>
  <si>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</si>
  <si>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</si>
  <si>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</si>
  <si>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</si>
  <si>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</si>
  <si>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</si>
  <si>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</si>
  <si>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</si>
  <si>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</si>
  <si>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</si>
  <si>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</si>
  <si>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</si>
  <si>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</si>
  <si>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</si>
  <si>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</si>
  <si>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</si>
  <si>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</si>
  <si>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</si>
  <si>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</si>
  <si>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</si>
  <si>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</si>
  <si>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</si>
  <si>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</si>
  <si>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</si>
  <si>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</si>
  <si>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</si>
  <si>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</si>
  <si>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</si>
  <si>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</si>
  <si>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</si>
  <si>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</si>
  <si>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</si>
  <si>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</si>
  <si>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</si>
  <si>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</si>
  <si>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</si>
  <si>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</si>
  <si>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</si>
  <si>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</si>
  <si>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</si>
  <si>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</si>
  <si>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</si>
  <si>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</si>
  <si>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</si>
  <si>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</si>
  <si>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</si>
  <si>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</si>
  <si>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</si>
  <si>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</si>
  <si>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</si>
  <si>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</si>
  <si>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</si>
  <si>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</si>
  <si>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</si>
  <si>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</si>
  <si>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</si>
  <si>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</si>
  <si>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</si>
  <si>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</si>
  <si>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</si>
  <si>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</si>
  <si>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</si>
  <si>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</si>
  <si>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</si>
  <si>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</si>
  <si>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</si>
  <si>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</si>
  <si>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</si>
  <si>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</si>
  <si>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</si>
  <si>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</si>
  <si>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</si>
  <si>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</si>
  <si>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</si>
  <si>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</si>
  <si>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</si>
  <si>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</si>
  <si>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</si>
  <si>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</si>
  <si>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</si>
  <si>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</si>
  <si>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</si>
  <si>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</si>
  <si>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</si>
  <si>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</si>
  <si>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</si>
  <si>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</si>
  <si>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</si>
  <si>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</si>
  <si>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</si>
  <si>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</si>
  <si>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</si>
  <si>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</si>
  <si>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</si>
  <si>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</si>
  <si>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</si>
  <si>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</si>
  <si>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</si>
  <si>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</si>
  <si>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</si>
  <si>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</si>
  <si>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</si>
  <si>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</si>
  <si>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</si>
  <si>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</si>
  <si>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</si>
  <si>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</si>
  <si>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</si>
  <si>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</si>
  <si>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</si>
  <si>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</si>
  <si>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</si>
  <si>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</si>
  <si>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</si>
  <si>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</si>
  <si>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</si>
  <si>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</si>
  <si>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</si>
  <si>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</si>
  <si>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</si>
  <si>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</si>
  <si>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</si>
  <si>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</si>
  <si>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</si>
  <si>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</si>
  <si>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</si>
  <si>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</si>
  <si>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</si>
  <si>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</si>
  <si>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</si>
  <si>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</si>
  <si>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</si>
  <si>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</si>
  <si>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</si>
  <si>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</si>
  <si>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</si>
  <si>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</si>
  <si>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</si>
  <si>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</si>
  <si>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</si>
  <si>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</si>
  <si>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</si>
  <si>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</si>
  <si>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</si>
  <si>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</si>
  <si>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</si>
  <si>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</si>
  <si>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</si>
  <si>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</si>
  <si>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</si>
  <si>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</si>
  <si>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</si>
  <si>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</si>
  <si>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</si>
  <si>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</si>
  <si>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</si>
  <si>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</si>
  <si>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</si>
  <si>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</si>
  <si>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</si>
  <si>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</si>
  <si>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</si>
  <si>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</si>
  <si>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</si>
  <si>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</si>
  <si>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</si>
  <si>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</si>
  <si>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</si>
  <si>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</si>
  <si>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</si>
  <si>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</si>
  <si>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</si>
  <si>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</si>
  <si>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</si>
  <si>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</si>
  <si>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</si>
  <si>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</si>
  <si>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</si>
  <si>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</si>
  <si>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</si>
  <si>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</si>
  <si>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</si>
  <si>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</si>
  <si>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</si>
  <si>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</si>
  <si>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</si>
  <si>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</si>
  <si>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</si>
  <si>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</si>
  <si>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</si>
  <si>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</si>
  <si>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</si>
  <si>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</si>
  <si>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</si>
  <si>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</si>
  <si>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</si>
  <si>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</si>
  <si>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</si>
  <si>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</si>
  <si>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</si>
  <si>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</si>
  <si>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</si>
  <si>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</si>
  <si>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</si>
  <si>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</si>
  <si>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</si>
  <si>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</si>
  <si>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</si>
  <si>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</si>
  <si>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</si>
  <si>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</si>
  <si>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</si>
  <si>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</si>
  <si>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</si>
  <si>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</si>
  <si>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</si>
  <si>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</si>
  <si>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</si>
  <si>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</si>
  <si>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</si>
  <si>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</si>
  <si>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</si>
  <si>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</si>
  <si>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</si>
  <si>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</si>
  <si>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</si>
  <si>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</si>
  <si>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</si>
  <si>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</si>
  <si>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</si>
  <si>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</si>
  <si>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</si>
  <si>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</si>
  <si>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</si>
  <si>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</si>
  <si>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</si>
  <si>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</si>
  <si>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</si>
  <si>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</si>
  <si>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</si>
  <si>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</si>
  <si>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</si>
  <si>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</si>
  <si>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</si>
  <si>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</si>
  <si>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</si>
  <si>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</si>
  <si>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</si>
  <si>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</si>
  <si>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</si>
  <si>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</si>
  <si>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</si>
  <si>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</si>
  <si>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</si>
  <si>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</si>
  <si>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</si>
  <si>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</si>
  <si>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</si>
  <si>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</si>
  <si>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</si>
  <si>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</si>
  <si>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</si>
  <si>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</si>
  <si>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</si>
  <si>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</si>
  <si>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</si>
  <si>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</si>
  <si>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</si>
  <si>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</si>
  <si>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</si>
  <si>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</si>
  <si>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</si>
  <si>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</si>
  <si>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</si>
  <si>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</si>
  <si>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</si>
  <si>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</si>
  <si>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</si>
  <si>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</si>
  <si>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</si>
  <si>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</si>
  <si>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</si>
  <si>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</si>
  <si>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</si>
  <si>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</si>
  <si>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</si>
  <si>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</si>
  <si>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</si>
  <si>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</si>
  <si>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</si>
  <si>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</si>
  <si>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</si>
  <si>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</si>
  <si>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</si>
  <si>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</si>
  <si>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</si>
  <si>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</si>
  <si>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</si>
  <si>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</si>
  <si>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</si>
  <si>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</si>
  <si>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</si>
  <si>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</si>
  <si>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</si>
  <si>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</si>
  <si>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</si>
  <si>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</si>
  <si>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</si>
  <si>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</si>
  <si>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</si>
  <si>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</si>
  <si>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</si>
  <si>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</si>
  <si>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</si>
  <si>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</si>
  <si>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</si>
  <si>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</si>
  <si>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</si>
  <si>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</si>
  <si>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</si>
  <si>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</si>
  <si>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</si>
  <si>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</si>
  <si>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</si>
  <si>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</si>
  <si>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</si>
  <si>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</si>
  <si>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</si>
  <si>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</si>
  <si>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</si>
  <si>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</si>
  <si>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</si>
  <si>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</si>
  <si>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</si>
  <si>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</si>
  <si>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</si>
  <si>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</si>
  <si>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</si>
  <si>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</si>
  <si>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</si>
  <si>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</si>
  <si>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</si>
  <si>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</si>
  <si>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</si>
  <si>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</si>
  <si>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</si>
  <si>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</si>
  <si>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</si>
  <si>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</si>
  <si>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</si>
  <si>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</si>
  <si>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</si>
  <si>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</si>
  <si>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</si>
  <si>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</si>
  <si>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</si>
  <si>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</si>
  <si>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</si>
  <si>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</si>
  <si>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</si>
  <si>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</si>
  <si>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</si>
  <si>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</si>
  <si>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</si>
  <si>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</si>
  <si>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</si>
  <si>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</si>
  <si>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</si>
  <si>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</si>
  <si>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</si>
  <si>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</si>
  <si>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</si>
  <si>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</si>
  <si>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</si>
  <si>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</si>
  <si>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</si>
  <si>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</si>
  <si>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</si>
  <si>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</si>
  <si>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</si>
  <si>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</si>
  <si>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</si>
  <si>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</si>
  <si>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</si>
  <si>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</si>
  <si>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</si>
  <si>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</si>
  <si>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</si>
  <si>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</si>
  <si>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</si>
  <si>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</si>
  <si>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</si>
  <si>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</si>
  <si>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</si>
  <si>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</si>
  <si>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</si>
  <si>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</si>
  <si>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</si>
  <si>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</si>
  <si>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</si>
  <si>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</si>
  <si>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</si>
  <si>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</si>
  <si>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</si>
  <si>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</si>
  <si>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</si>
  <si>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</si>
  <si>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</si>
  <si>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</si>
  <si>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</si>
  <si>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</si>
  <si>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</si>
  <si>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</si>
  <si>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</si>
  <si>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</si>
  <si>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</si>
  <si>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</si>
  <si>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</si>
  <si>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</si>
  <si>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</si>
  <si>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</si>
  <si>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</si>
  <si>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</si>
  <si>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</si>
  <si>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</si>
  <si>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</si>
  <si>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</si>
  <si>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</si>
  <si>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</si>
  <si>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</si>
  <si>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</si>
  <si>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</si>
  <si>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</si>
  <si>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</si>
  <si>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</si>
  <si>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</si>
  <si>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</si>
  <si>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</si>
  <si>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</si>
  <si>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</si>
  <si>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</si>
  <si>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</si>
  <si>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</si>
  <si>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</si>
  <si>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</si>
  <si>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</si>
  <si>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</si>
  <si>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</si>
  <si>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</si>
  <si>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</si>
  <si>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</si>
  <si>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</si>
  <si>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</si>
  <si>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</si>
  <si>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</si>
  <si>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</si>
  <si>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</si>
  <si>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</si>
  <si>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</si>
  <si>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</si>
  <si>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</si>
  <si>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</si>
  <si>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</si>
  <si>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</si>
  <si>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</si>
  <si>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</si>
  <si>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</si>
  <si>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</si>
  <si>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</si>
  <si>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</si>
  <si>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</si>
  <si>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</si>
  <si>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</si>
  <si>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</si>
  <si>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</si>
  <si>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</si>
  <si>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</si>
  <si>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</si>
  <si>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</si>
  <si>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</si>
  <si>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</si>
  <si>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</si>
  <si>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</si>
  <si>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</si>
  <si>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</si>
  <si>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</si>
  <si>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</si>
  <si>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</si>
  <si>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</si>
  <si>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</si>
  <si>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</si>
  <si>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</si>
  <si>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</si>
  <si>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</si>
  <si>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</si>
  <si>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</si>
  <si>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</si>
  <si>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</si>
  <si>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</si>
  <si>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</si>
  <si>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</si>
  <si>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</si>
  <si>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</si>
  <si>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</si>
  <si>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</si>
  <si>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</si>
  <si>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</si>
  <si>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</si>
  <si>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</si>
  <si>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</si>
  <si>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</si>
  <si>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</si>
  <si>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</si>
  <si>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</si>
  <si>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</si>
  <si>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</si>
  <si>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</si>
  <si>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</si>
  <si>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</si>
  <si>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</si>
  <si>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</si>
  <si>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</si>
  <si>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</si>
  <si>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</si>
  <si>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</si>
  <si>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</si>
  <si>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</si>
  <si>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</si>
  <si>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</si>
  <si>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</si>
  <si>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</si>
  <si>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</si>
  <si>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</si>
  <si>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</si>
  <si>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</si>
  <si>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</si>
  <si>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</si>
  <si>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</si>
  <si>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</si>
  <si>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</si>
  <si>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</si>
  <si>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</si>
  <si>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</si>
  <si>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</si>
  <si>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</si>
  <si>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</si>
  <si>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</si>
  <si>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</si>
  <si>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</si>
  <si>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</si>
  <si>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</si>
  <si>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</si>
  <si>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</si>
  <si>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</si>
  <si>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</si>
  <si>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</si>
  <si>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</si>
  <si>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</si>
  <si>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</si>
  <si>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</si>
  <si>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</si>
  <si>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</si>
  <si>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</si>
  <si>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</si>
  <si>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</si>
  <si>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</si>
  <si>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</si>
  <si>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</si>
  <si>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</si>
  <si>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</si>
  <si>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</si>
  <si>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</si>
  <si>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</si>
  <si>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</si>
  <si>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</si>
  <si>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</si>
  <si>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</si>
  <si>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</si>
  <si>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</si>
  <si>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</si>
  <si>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</si>
  <si>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</si>
  <si>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</si>
  <si>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</si>
  <si>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</si>
  <si>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</si>
  <si>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</si>
  <si>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</si>
  <si>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</si>
  <si>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</si>
  <si>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</si>
  <si>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</si>
  <si>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</si>
  <si>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</si>
  <si>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</si>
  <si>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</si>
  <si>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</si>
  <si>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</si>
  <si>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</si>
  <si>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</si>
  <si>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</si>
  <si>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</si>
  <si>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</si>
  <si>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</si>
  <si>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</si>
  <si>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</si>
  <si>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</si>
  <si>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</si>
  <si>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</si>
  <si>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</si>
  <si>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</si>
  <si>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</si>
  <si>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</si>
  <si>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</si>
  <si>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</si>
  <si>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</si>
  <si>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</si>
  <si>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</si>
  <si>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</si>
  <si>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</si>
  <si>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</si>
  <si>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</si>
  <si>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</si>
  <si>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</si>
  <si>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</si>
  <si>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</si>
  <si>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</si>
  <si>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</si>
  <si>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</si>
  <si>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</si>
  <si>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</si>
  <si>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</si>
  <si>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</si>
  <si>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</si>
  <si>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</si>
  <si>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</si>
  <si>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</si>
  <si>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</si>
  <si>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</si>
  <si>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</si>
  <si>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</si>
  <si>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</si>
  <si>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</si>
  <si>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</si>
  <si>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</si>
  <si>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</si>
  <si>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</si>
  <si>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</si>
  <si>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</si>
  <si>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</si>
  <si>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</si>
  <si>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</si>
  <si>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</si>
  <si>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</si>
  <si>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</si>
  <si>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</si>
  <si>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</si>
  <si>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</si>
  <si>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</si>
  <si>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</si>
  <si>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</si>
  <si>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</si>
  <si>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</si>
  <si>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</si>
  <si>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</si>
  <si>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</si>
  <si>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</si>
  <si>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</si>
  <si>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</si>
  <si>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</si>
  <si>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</si>
  <si>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</si>
  <si>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</si>
  <si>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</si>
  <si>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</si>
  <si>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</si>
  <si>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</si>
  <si>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</si>
  <si>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</si>
  <si>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</si>
  <si>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</si>
  <si>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</si>
  <si>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</si>
  <si>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</si>
  <si>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</si>
  <si>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</si>
  <si>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</si>
  <si>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</si>
  <si>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</si>
  <si>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</si>
  <si>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</si>
  <si>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</si>
  <si>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</si>
  <si>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</si>
  <si>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</si>
  <si>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</si>
  <si>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</si>
  <si>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</si>
  <si>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</si>
  <si>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</si>
  <si>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</si>
  <si>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</si>
  <si>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</si>
  <si>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</si>
  <si>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</si>
  <si>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</si>
  <si>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</si>
  <si>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</si>
  <si>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</si>
  <si>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</si>
  <si>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</si>
  <si>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</si>
  <si>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</si>
  <si>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</si>
  <si>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</si>
  <si>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</si>
  <si>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</si>
  <si>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</si>
  <si>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</si>
  <si>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</si>
  <si>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</si>
  <si>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</si>
  <si>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</si>
  <si>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</si>
  <si>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</si>
  <si>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</si>
  <si>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</si>
  <si>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</si>
  <si>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</si>
  <si>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</si>
  <si>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</si>
  <si>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</si>
  <si>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</si>
  <si>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</si>
  <si>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</si>
  <si>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</si>
  <si>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</si>
  <si>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</si>
  <si>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</si>
  <si>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</si>
  <si>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</si>
  <si>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</si>
  <si>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</si>
  <si>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</si>
  <si>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</si>
  <si>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</si>
  <si>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</si>
  <si>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</si>
  <si>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</si>
  <si>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</si>
  <si>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</si>
  <si>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</si>
  <si>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</si>
  <si>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</si>
  <si>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</si>
  <si>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</si>
  <si>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</si>
  <si>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</si>
  <si>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</si>
  <si>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</si>
  <si>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</si>
  <si>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</si>
  <si>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</si>
  <si>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</si>
  <si>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</si>
  <si>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</si>
  <si>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</si>
  <si>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</si>
  <si>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</si>
  <si>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</si>
  <si>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</si>
  <si>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</si>
  <si>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</si>
  <si>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</si>
  <si>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</si>
  <si>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</si>
  <si>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</si>
  <si>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</si>
  <si>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</si>
  <si>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</si>
  <si>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</si>
  <si>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</si>
  <si>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</si>
  <si>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</si>
  <si>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</si>
  <si>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</si>
  <si>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</si>
  <si>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</si>
  <si>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</si>
  <si>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</si>
  <si>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</si>
  <si>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</si>
  <si>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</si>
  <si>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</si>
  <si>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</si>
  <si>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</si>
  <si>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</si>
  <si>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</si>
  <si>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</si>
  <si>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</si>
  <si>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</si>
  <si>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</si>
  <si>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</si>
  <si>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</si>
  <si>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</si>
  <si>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</si>
  <si>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</si>
  <si>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</si>
  <si>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</si>
  <si>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</si>
  <si>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</si>
  <si>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</si>
  <si>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</si>
  <si>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</si>
  <si>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</si>
  <si>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</si>
  <si>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</si>
  <si>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</si>
  <si>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</si>
  <si>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</si>
  <si>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</si>
  <si>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</si>
  <si>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</si>
  <si>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</si>
  <si>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</si>
  <si>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</si>
  <si>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</si>
  <si>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</si>
  <si>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</si>
  <si>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</si>
  <si>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</si>
  <si>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</si>
  <si>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</si>
  <si>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</si>
  <si>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</si>
  <si>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</si>
  <si>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</si>
  <si>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</si>
  <si>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</si>
  <si>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</si>
  <si>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</si>
  <si>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</si>
  <si>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</si>
  <si>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</si>
  <si>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</si>
  <si>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</si>
  <si>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</si>
  <si>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</si>
  <si>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</si>
  <si>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</si>
  <si>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</si>
  <si>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</si>
  <si>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</si>
  <si>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</si>
  <si>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</si>
  <si>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</si>
  <si>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</si>
  <si>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</si>
  <si>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</si>
  <si>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</si>
  <si>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</si>
  <si>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</si>
  <si>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</si>
  <si>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</si>
  <si>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</si>
  <si>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</si>
  <si>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</si>
  <si>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</si>
  <si>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</si>
  <si>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</si>
  <si>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</si>
  <si>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</si>
  <si>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</si>
  <si>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</si>
  <si>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</si>
  <si>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</si>
  <si>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</si>
  <si>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</si>
  <si>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</si>
  <si>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</si>
  <si>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</si>
  <si>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</si>
  <si>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</si>
  <si>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</si>
  <si>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</si>
  <si>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</si>
  <si>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</si>
  <si>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</si>
  <si>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</si>
  <si>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</si>
  <si>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</si>
  <si>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</si>
  <si>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</si>
  <si>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</si>
  <si>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</si>
  <si>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</si>
  <si>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</si>
  <si>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</si>
  <si>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</si>
  <si>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</si>
  <si>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</si>
  <si>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</si>
  <si>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</si>
  <si>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</si>
  <si>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</si>
  <si>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</si>
  <si>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</si>
  <si>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</si>
  <si>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</si>
  <si>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</si>
  <si>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</si>
  <si>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</si>
  <si>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</si>
  <si>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</si>
  <si>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</si>
  <si>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</si>
  <si>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</si>
  <si>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</si>
  <si>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</si>
  <si>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</si>
  <si>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</si>
  <si>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</si>
  <si>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</si>
  <si>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</si>
  <si>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</si>
  <si>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</si>
  <si>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</si>
  <si>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</si>
  <si>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</si>
  <si>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</si>
  <si>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</si>
  <si>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</si>
  <si>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</si>
  <si>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</si>
  <si>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</si>
  <si>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</si>
  <si>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</si>
  <si>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</si>
  <si>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</si>
  <si>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</si>
  <si>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</si>
  <si>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</si>
  <si>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</si>
  <si>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</si>
  <si>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</si>
  <si>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</si>
  <si>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</si>
  <si>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</si>
  <si>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</si>
  <si>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</si>
  <si>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</si>
  <si>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</si>
  <si>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</si>
  <si>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</si>
  <si>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</si>
  <si>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</si>
  <si>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</si>
  <si>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</si>
  <si>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</si>
  <si>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</si>
  <si>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</si>
  <si>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</si>
  <si>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</si>
  <si>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</si>
  <si>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</si>
  <si>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</si>
  <si>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</si>
  <si>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</si>
  <si>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</si>
  <si>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</si>
  <si>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</si>
  <si>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</si>
  <si>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</si>
  <si>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</si>
  <si>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</si>
  <si>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</si>
  <si>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</si>
  <si>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</si>
  <si>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</si>
  <si>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</si>
  <si>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</si>
  <si>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</si>
  <si>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</si>
  <si>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</si>
  <si>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</si>
  <si>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</si>
  <si>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</si>
  <si>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</si>
  <si>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</si>
  <si>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</si>
  <si>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</si>
  <si>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</si>
  <si>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</si>
  <si>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</si>
  <si>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</si>
  <si>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</si>
  <si>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</si>
  <si>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</si>
  <si>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</si>
  <si>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</si>
  <si>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</si>
  <si>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</si>
  <si>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</si>
  <si>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</si>
  <si>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</si>
  <si>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</si>
  <si>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</si>
  <si>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</si>
  <si>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</si>
  <si>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</si>
  <si>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</si>
  <si>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</si>
  <si>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</si>
  <si>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</si>
  <si>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</si>
  <si>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</si>
  <si>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</si>
  <si>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</si>
  <si>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</si>
  <si>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</si>
  <si>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</si>
  <si>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</si>
  <si>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</si>
  <si>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</si>
  <si>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</si>
  <si>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</si>
  <si>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</si>
  <si>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</si>
  <si>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</si>
  <si>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</si>
  <si>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</si>
  <si>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</si>
  <si>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</si>
  <si>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</si>
  <si>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</si>
  <si>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</si>
  <si>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</si>
  <si>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</si>
  <si>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</si>
  <si>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</si>
  <si>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</si>
  <si>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</si>
  <si>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</si>
  <si>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</si>
  <si>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</si>
  <si>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</si>
  <si>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</si>
  <si>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</si>
  <si>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</si>
  <si>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</si>
  <si>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</si>
  <si>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</si>
  <si>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</si>
  <si>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</si>
  <si>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</si>
  <si>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</si>
  <si>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</si>
  <si>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</si>
  <si>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</si>
  <si>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</si>
  <si>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</si>
  <si>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</si>
  <si>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</si>
  <si>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</si>
  <si>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</si>
  <si>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</si>
  <si>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</si>
  <si>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</si>
  <si>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</si>
  <si>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</si>
  <si>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</si>
  <si>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</si>
  <si>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</si>
  <si>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</si>
  <si>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</si>
  <si>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</si>
  <si>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</si>
  <si>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</si>
  <si>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</si>
  <si>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</si>
  <si>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</si>
  <si>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</si>
  <si>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</si>
  <si>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</si>
  <si>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</si>
  <si>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</si>
  <si>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</si>
  <si>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</si>
  <si>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</si>
  <si>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</si>
  <si>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</si>
  <si>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</si>
  <si>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</si>
  <si>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</si>
  <si>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</si>
  <si>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</si>
  <si>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</si>
  <si>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</si>
  <si>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</si>
  <si>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</si>
  <si>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</si>
  <si>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</si>
  <si>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</si>
  <si>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</si>
  <si>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</si>
  <si>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</si>
  <si>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</si>
  <si>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</si>
  <si>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</si>
  <si>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</si>
  <si>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</si>
  <si>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</si>
  <si>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</si>
  <si>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</si>
  <si>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</si>
  <si>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</si>
  <si>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</si>
  <si>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</si>
  <si>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</si>
  <si>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</si>
  <si>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</si>
  <si>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</si>
  <si>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</si>
  <si>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</si>
  <si>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</si>
  <si>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</si>
  <si>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</si>
  <si>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</si>
  <si>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</si>
  <si>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</si>
  <si>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</si>
  <si>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</si>
  <si>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</si>
  <si>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</si>
  <si>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</si>
  <si>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</si>
  <si>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</si>
  <si>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</si>
  <si>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</si>
  <si>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</si>
  <si>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</si>
  <si>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</si>
  <si>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</si>
  <si>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</si>
  <si>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</si>
  <si>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</si>
  <si>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</si>
  <si>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</si>
  <si>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</si>
  <si>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</si>
  <si>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</si>
  <si>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</si>
  <si>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</si>
  <si>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</si>
  <si>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</si>
  <si>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</si>
  <si>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</si>
  <si>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</si>
  <si>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</si>
  <si>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</si>
  <si>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</si>
  <si>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</si>
  <si>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</si>
  <si>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</si>
  <si>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</si>
  <si>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</si>
  <si>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</si>
  <si>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</si>
  <si>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</si>
  <si>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</si>
  <si>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</si>
  <si>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</si>
  <si>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</si>
  <si>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</si>
  <si>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</si>
  <si>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</si>
  <si>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</si>
  <si>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</si>
  <si>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</si>
  <si>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</si>
  <si>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</si>
  <si>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</si>
  <si>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</si>
  <si>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</si>
  <si>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</si>
  <si>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</si>
  <si>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</si>
  <si>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</si>
  <si>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</si>
  <si>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</si>
  <si>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</si>
  <si>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</si>
  <si>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</si>
  <si>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</si>
  <si>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</si>
  <si>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</si>
  <si>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</si>
  <si>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</si>
  <si>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</si>
  <si>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</si>
  <si>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</si>
  <si>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</si>
  <si>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</si>
  <si>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</si>
  <si>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</si>
  <si>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</si>
  <si>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</si>
  <si>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</si>
  <si>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</si>
  <si>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</si>
  <si>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</si>
  <si>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</si>
  <si>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</si>
  <si>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</si>
  <si>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</si>
  <si>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</si>
  <si>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</si>
  <si>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</si>
  <si>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</si>
  <si>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</si>
  <si>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</si>
  <si>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</si>
  <si>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</si>
  <si>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</si>
  <si>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</si>
  <si>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</si>
  <si>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</si>
  <si>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</si>
  <si>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</si>
  <si>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</si>
  <si>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</si>
  <si>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</si>
  <si>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</si>
  <si>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</si>
  <si>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</si>
  <si>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</si>
  <si>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</si>
  <si>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</si>
  <si>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</si>
  <si>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</si>
  <si>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</si>
  <si>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</si>
  <si>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</si>
  <si>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</si>
  <si>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</si>
  <si>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</si>
  <si>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</si>
  <si>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</si>
  <si>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</si>
  <si>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</si>
  <si>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</si>
  <si>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</si>
  <si>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</si>
  <si>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</si>
  <si>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</si>
  <si>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</si>
  <si>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</si>
  <si>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</si>
  <si>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</si>
  <si>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</si>
  <si>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</si>
  <si>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</si>
  <si>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</si>
  <si>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</si>
  <si>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</si>
  <si>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</si>
  <si>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</si>
  <si>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</si>
  <si>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</si>
  <si>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</si>
  <si>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</si>
  <si>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</si>
  <si>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</si>
  <si>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</si>
  <si>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</si>
  <si>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</si>
  <si>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</si>
  <si>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</si>
  <si>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</si>
  <si>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</si>
  <si>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</si>
  <si>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</si>
  <si>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</si>
  <si>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</si>
  <si>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</si>
  <si>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</si>
  <si>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</si>
  <si>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</si>
  <si>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</si>
  <si>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</si>
  <si>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</si>
  <si>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</si>
  <si>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</si>
  <si>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</si>
  <si>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</si>
  <si>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</si>
  <si>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</si>
  <si>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</si>
  <si>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</si>
  <si>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</si>
  <si>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</si>
  <si>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</si>
  <si>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</si>
  <si>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</si>
  <si>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</si>
  <si>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</si>
  <si>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</si>
  <si>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</si>
  <si>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</si>
  <si>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</si>
  <si>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</si>
  <si>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</si>
  <si>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</si>
  <si>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</si>
  <si>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</si>
  <si>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</si>
  <si>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</si>
  <si>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</si>
  <si>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</si>
  <si>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</si>
  <si>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</si>
  <si>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</si>
  <si>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</si>
  <si>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</si>
  <si>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</si>
  <si>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</si>
  <si>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</si>
  <si>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</si>
  <si>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</si>
  <si>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</si>
  <si>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</si>
  <si>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</si>
  <si>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</si>
  <si>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</si>
  <si>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</si>
  <si>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</si>
  <si>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</si>
  <si>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</si>
  <si>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</si>
  <si>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</si>
  <si>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</si>
  <si>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</si>
  <si>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</si>
  <si>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</si>
  <si>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</si>
  <si>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</si>
  <si>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</si>
  <si>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</si>
  <si>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</si>
  <si>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</si>
  <si>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</si>
  <si>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</si>
  <si>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</si>
  <si>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</si>
  <si>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</si>
  <si>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</si>
  <si>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</si>
  <si>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</si>
  <si>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</si>
  <si>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</si>
  <si>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</si>
  <si>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</si>
  <si>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</si>
  <si>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</si>
  <si>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</si>
  <si>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</si>
  <si>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</si>
  <si>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</si>
  <si>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</si>
  <si>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</si>
  <si>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</si>
  <si>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</si>
  <si>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</si>
  <si>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</si>
  <si>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</si>
  <si>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</si>
  <si>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</si>
  <si>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</si>
  <si>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</si>
  <si>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</si>
  <si>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</si>
  <si>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</si>
  <si>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</si>
  <si>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</si>
  <si>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</si>
  <si>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</si>
  <si>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</si>
  <si>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</si>
  <si>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</si>
  <si>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</si>
  <si>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</si>
  <si>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</si>
  <si>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</si>
  <si>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</si>
  <si>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</si>
  <si>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</si>
  <si>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</si>
  <si>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</si>
  <si>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</si>
  <si>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</si>
  <si>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</si>
  <si>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</si>
  <si>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</si>
  <si>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</si>
  <si>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</si>
  <si>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</si>
  <si>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</si>
  <si>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</si>
  <si>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</si>
  <si>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</si>
  <si>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</si>
  <si>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</si>
  <si>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</si>
  <si>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</si>
  <si>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</si>
  <si>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</si>
  <si>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</si>
  <si>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</si>
  <si>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</si>
  <si>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</si>
  <si>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</si>
  <si>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</si>
  <si>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</si>
  <si>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</si>
  <si>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</si>
  <si>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</si>
  <si>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</si>
  <si>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</si>
  <si>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</si>
  <si>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</si>
  <si>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</si>
  <si>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</si>
  <si>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</si>
  <si>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</si>
  <si>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</si>
  <si>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</si>
  <si>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</si>
  <si>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</si>
  <si>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</si>
  <si>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</si>
  <si>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</si>
  <si>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</si>
  <si>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</si>
  <si>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</si>
  <si>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</si>
  <si>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</si>
  <si>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</si>
  <si>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</si>
  <si>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</si>
  <si>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</si>
  <si>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</si>
  <si>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</si>
  <si>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</si>
  <si>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</si>
  <si>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</si>
  <si>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</si>
  <si>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</si>
  <si>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</si>
  <si>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</si>
  <si>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</si>
  <si>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</si>
  <si>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</si>
  <si>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</si>
  <si>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</si>
  <si>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</si>
  <si>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</si>
  <si>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</si>
  <si>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</si>
  <si>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</si>
  <si>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</si>
  <si>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</si>
  <si>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</si>
  <si>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</si>
  <si>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</si>
  <si>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</si>
  <si>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</si>
  <si>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</si>
  <si>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</si>
  <si>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</si>
  <si>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</si>
  <si>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</si>
  <si>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</si>
  <si>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</si>
  <si>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</si>
  <si>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</si>
  <si>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</si>
  <si>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</si>
  <si>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</si>
  <si>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</si>
  <si>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</si>
  <si>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</si>
  <si>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</si>
  <si>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</si>
  <si>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</si>
  <si>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</si>
  <si>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</si>
  <si>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</si>
  <si>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</si>
  <si>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</si>
  <si>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</si>
  <si>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</si>
  <si>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</si>
  <si>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</si>
  <si>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</si>
  <si>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</si>
  <si>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</si>
  <si>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</si>
  <si>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</si>
  <si>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</si>
  <si>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</si>
  <si>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</si>
  <si>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</si>
  <si>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</si>
  <si>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</si>
  <si>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</si>
  <si>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</si>
  <si>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</si>
  <si>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</si>
  <si>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</si>
  <si>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</si>
  <si>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</si>
  <si>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</si>
  <si>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</si>
  <si>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</si>
  <si>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</si>
  <si>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</si>
  <si>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</si>
  <si>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</si>
  <si>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</si>
  <si>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</si>
  <si>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</si>
  <si>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</si>
  <si>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</si>
  <si>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</si>
  <si>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</si>
  <si>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</si>
  <si>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</si>
  <si>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</si>
  <si>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</si>
  <si>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</si>
  <si>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</si>
  <si>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</si>
  <si>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</si>
  <si>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</si>
  <si>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</si>
  <si>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</si>
  <si>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</si>
  <si>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</si>
  <si>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</si>
  <si>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</si>
  <si>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</si>
  <si>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</si>
  <si>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</si>
  <si>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</si>
  <si>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</si>
  <si>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</si>
  <si>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</si>
  <si>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</si>
  <si>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</si>
  <si>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</si>
  <si>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</si>
  <si>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</si>
  <si>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</si>
  <si>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</si>
  <si>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</si>
  <si>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</si>
  <si>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</si>
  <si>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</si>
  <si>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</si>
  <si>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</si>
  <si>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</si>
  <si>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</si>
  <si>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</si>
  <si>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</si>
  <si>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</si>
  <si>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</si>
  <si>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</si>
  <si>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</si>
  <si>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</si>
  <si>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</si>
  <si>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</si>
  <si>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</si>
  <si>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</si>
  <si>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</si>
  <si>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</si>
  <si>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</si>
  <si>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</si>
  <si>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</si>
  <si>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</si>
  <si>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</si>
  <si>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</si>
  <si>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</si>
  <si>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</si>
  <si>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</si>
  <si>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</si>
  <si>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</si>
  <si>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</si>
  <si>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</si>
  <si>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</si>
  <si>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</si>
  <si>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</si>
  <si>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</si>
  <si>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</si>
  <si>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</si>
  <si>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</si>
  <si>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</si>
  <si>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</si>
  <si>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</si>
  <si>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</si>
  <si>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</si>
  <si>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</si>
  <si>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</si>
  <si>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</si>
  <si>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</si>
  <si>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</si>
  <si>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</si>
  <si>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</si>
  <si>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</si>
  <si>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</si>
  <si>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</si>
  <si>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</si>
  <si>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</si>
  <si>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</si>
  <si>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</si>
  <si>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</si>
  <si>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</si>
  <si>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</si>
  <si>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</si>
  <si>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</si>
  <si>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</si>
  <si>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</si>
  <si>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</si>
  <si>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</si>
  <si>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</si>
  <si>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</si>
  <si>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</si>
  <si>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</si>
  <si>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</si>
  <si>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</si>
  <si>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</si>
  <si>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</si>
  <si>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</si>
  <si>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</si>
  <si>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</si>
  <si>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</si>
  <si>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</si>
  <si>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</si>
  <si>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</si>
  <si>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</si>
  <si>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</si>
  <si>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</si>
  <si>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</si>
  <si>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</si>
  <si>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</si>
  <si>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</si>
  <si>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</si>
  <si>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</si>
  <si>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</si>
  <si>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</si>
  <si>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</si>
  <si>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</si>
  <si>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</si>
  <si>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</si>
  <si>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</si>
  <si>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</si>
  <si>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</si>
  <si>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</si>
  <si>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</si>
  <si>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</si>
  <si>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</si>
  <si>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</si>
  <si>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</si>
  <si>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</si>
  <si>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</si>
  <si>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</si>
  <si>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</si>
  <si>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</si>
  <si>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</si>
  <si>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</si>
  <si>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</si>
  <si>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</si>
  <si>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</si>
  <si>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</si>
  <si>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</si>
  <si>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</si>
  <si>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</si>
  <si>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</si>
  <si>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</si>
  <si>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</si>
  <si>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</si>
  <si>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</si>
  <si>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</si>
  <si>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</si>
  <si>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</si>
  <si>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</si>
  <si>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</si>
  <si>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</si>
  <si>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</si>
  <si>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</si>
  <si>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</si>
  <si>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</si>
  <si>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</si>
  <si>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</si>
  <si>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</si>
  <si>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</si>
  <si>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</si>
  <si>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</si>
  <si>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</si>
  <si>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</si>
  <si>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</si>
  <si>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</si>
  <si>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</si>
  <si>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</si>
  <si>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</si>
  <si>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</si>
  <si>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</si>
  <si>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</si>
  <si>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</si>
  <si>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</si>
  <si>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</si>
  <si>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</si>
  <si>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</si>
  <si>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</si>
  <si>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</si>
  <si>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</si>
  <si>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</si>
  <si>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</si>
  <si>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</si>
  <si>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</si>
  <si>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</si>
  <si>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</si>
  <si>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</si>
  <si>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</si>
  <si>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</si>
  <si>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</si>
  <si>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</si>
  <si>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</si>
  <si>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</si>
  <si>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</si>
  <si>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</si>
  <si>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</si>
  <si>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</si>
  <si>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</si>
  <si>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</si>
  <si>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</si>
  <si>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</si>
  <si>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</si>
  <si>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</si>
  <si>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</si>
  <si>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</si>
  <si>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</si>
  <si>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</si>
  <si>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</si>
  <si>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</si>
  <si>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</si>
  <si>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</si>
  <si>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</si>
  <si>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</si>
  <si>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</si>
  <si>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</si>
  <si>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</si>
  <si>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</si>
  <si>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</si>
  <si>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</si>
  <si>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</si>
  <si>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</si>
  <si>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</si>
  <si>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</si>
  <si>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</si>
  <si>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</si>
  <si>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</si>
  <si>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</si>
  <si>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</si>
  <si>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</si>
  <si>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</si>
  <si>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</si>
  <si>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</si>
  <si>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</si>
  <si>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</si>
  <si>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</si>
  <si>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</si>
  <si>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</si>
  <si>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</si>
  <si>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</si>
  <si>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</si>
  <si>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</si>
  <si>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</si>
  <si>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</si>
  <si>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</si>
  <si>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</si>
  <si>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</si>
  <si>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</si>
  <si>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</si>
  <si>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</si>
  <si>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</si>
  <si>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</si>
  <si>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</si>
  <si>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</si>
  <si>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</si>
  <si>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</si>
  <si>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</si>
  <si>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</si>
  <si>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</si>
  <si>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</si>
  <si>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</si>
  <si>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</si>
  <si>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</si>
  <si>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</si>
  <si>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</si>
  <si>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</si>
  <si>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</si>
  <si>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</si>
  <si>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</si>
  <si>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</si>
  <si>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</si>
  <si>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</si>
  <si>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</si>
  <si>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</si>
  <si>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</si>
  <si>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</si>
  <si>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</si>
  <si>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</si>
  <si>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</si>
  <si>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</si>
  <si>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</si>
  <si>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</si>
  <si>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</si>
  <si>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</si>
  <si>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</si>
  <si>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</si>
  <si>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</si>
  <si>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</si>
  <si>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</si>
  <si>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</si>
  <si>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</si>
  <si>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</si>
  <si>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</si>
  <si>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</si>
  <si>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</si>
  <si>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</si>
  <si>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</si>
  <si>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</si>
  <si>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</si>
  <si>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</si>
  <si>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</si>
  <si>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</si>
  <si>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</si>
  <si>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</si>
  <si>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</si>
  <si>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</si>
  <si>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</si>
  <si>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</si>
  <si>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</si>
  <si>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</si>
  <si>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</si>
  <si>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</si>
  <si>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</si>
  <si>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</si>
  <si>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</si>
  <si>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</si>
  <si>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</si>
  <si>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</si>
  <si>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</si>
  <si>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</si>
  <si>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</si>
  <si>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</si>
  <si>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</si>
  <si>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</si>
  <si>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</si>
  <si>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</si>
  <si>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</si>
  <si>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</si>
  <si>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</si>
  <si>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</si>
  <si>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</si>
  <si>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</si>
  <si>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</si>
  <si>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</si>
  <si>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</si>
  <si>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</si>
  <si>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</si>
  <si>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</si>
  <si>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</si>
  <si>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</si>
  <si>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</si>
  <si>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</si>
  <si>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</si>
  <si>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</si>
  <si>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</si>
  <si>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</si>
  <si>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</si>
  <si>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</si>
  <si>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</si>
  <si>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</si>
  <si>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</si>
  <si>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</si>
  <si>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</si>
  <si>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</si>
  <si>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</si>
  <si>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</si>
  <si>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</si>
  <si>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</si>
  <si>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</si>
  <si>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</si>
  <si>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</si>
  <si>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</si>
  <si>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</si>
  <si>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</si>
  <si>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</si>
  <si>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</si>
  <si>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</si>
  <si>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</si>
  <si>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</si>
  <si>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</si>
  <si>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</si>
  <si>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</si>
  <si>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</si>
  <si>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</si>
  <si>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</si>
  <si>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</si>
  <si>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</si>
  <si>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</si>
  <si>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</si>
  <si>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</si>
  <si>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</si>
  <si>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</si>
  <si>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</si>
  <si>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</si>
  <si>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</si>
  <si>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</si>
  <si>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</si>
  <si>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</si>
  <si>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</si>
  <si>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</si>
  <si>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</si>
  <si>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</si>
  <si>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</si>
  <si>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</si>
  <si>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</si>
  <si>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</si>
  <si>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</si>
  <si>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</si>
  <si>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</si>
  <si>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</si>
  <si>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</si>
  <si>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</si>
  <si>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</si>
  <si>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</si>
  <si>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</si>
  <si>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</si>
  <si>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</si>
  <si>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</si>
  <si>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</si>
  <si>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</si>
  <si>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</si>
  <si>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</si>
  <si>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</si>
  <si>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</si>
  <si>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</si>
  <si>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</si>
  <si>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</si>
  <si>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</si>
  <si>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</si>
  <si>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</si>
  <si>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</si>
  <si>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</si>
  <si>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</si>
  <si>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</si>
  <si>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</si>
  <si>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</si>
  <si>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</si>
  <si>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</si>
  <si>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</si>
  <si>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</si>
  <si>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</si>
  <si>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</si>
  <si>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</si>
  <si>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</si>
  <si>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</si>
  <si>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</si>
  <si>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</si>
  <si>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</si>
  <si>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</si>
  <si>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</si>
  <si>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</si>
  <si>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</si>
  <si>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</si>
  <si>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</si>
  <si>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</si>
  <si>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</si>
  <si>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</si>
  <si>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</si>
  <si>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</si>
  <si>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</si>
  <si>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</si>
  <si>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</si>
  <si>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</si>
  <si>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</si>
  <si>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</si>
  <si>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</si>
  <si>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</si>
  <si>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</si>
  <si>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</si>
  <si>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</si>
  <si>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</si>
  <si>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</si>
  <si>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</si>
  <si>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</si>
  <si>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</si>
  <si>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</si>
  <si>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</si>
  <si>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</si>
  <si>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</si>
  <si>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</si>
  <si>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</si>
  <si>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</si>
  <si>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</si>
  <si>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</si>
  <si>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</si>
  <si>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</si>
  <si>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</si>
  <si>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</si>
  <si>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</si>
  <si>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</si>
  <si>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</si>
  <si>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</si>
  <si>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</si>
  <si>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</si>
  <si>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</si>
  <si>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</si>
  <si>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</si>
  <si>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</si>
  <si>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</si>
  <si>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</si>
  <si>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</si>
  <si>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</si>
  <si>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</si>
  <si>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</si>
  <si>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</si>
  <si>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</si>
  <si>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</si>
  <si>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</si>
  <si>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</si>
  <si>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</si>
  <si>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</si>
  <si>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</si>
  <si>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</si>
  <si>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</si>
  <si>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</si>
  <si>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</si>
  <si>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</si>
  <si>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</si>
  <si>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</si>
  <si>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</si>
  <si>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</si>
  <si>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</si>
  <si>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</si>
  <si>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</si>
  <si>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</si>
  <si>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</si>
  <si>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</si>
  <si>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</si>
  <si>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</si>
  <si>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</si>
  <si>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</si>
  <si>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</si>
  <si>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</si>
  <si>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</si>
  <si>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</si>
  <si>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</si>
  <si>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</si>
  <si>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</si>
  <si>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</si>
  <si>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</si>
  <si>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</si>
  <si>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</si>
  <si>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</si>
  <si>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</si>
  <si>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</si>
  <si>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</si>
  <si>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</si>
  <si>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</si>
  <si>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</si>
  <si>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</si>
  <si>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</si>
  <si>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</si>
  <si>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</si>
  <si>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</si>
  <si>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</si>
  <si>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</si>
  <si>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</si>
  <si>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</si>
  <si>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</si>
  <si>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</si>
  <si>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</si>
  <si>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</si>
  <si>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</si>
  <si>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</si>
  <si>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</si>
  <si>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</si>
  <si>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</si>
  <si>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</si>
  <si>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</si>
  <si>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</si>
  <si>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</si>
  <si>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</si>
  <si>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</si>
  <si>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</si>
  <si>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</si>
  <si>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</si>
  <si>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</si>
  <si>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</si>
  <si>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</si>
  <si>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</si>
  <si>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</si>
  <si>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</si>
  <si>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</si>
  <si>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</si>
  <si>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</si>
  <si>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</si>
  <si>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</si>
  <si>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</si>
  <si>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</si>
  <si>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</si>
  <si>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</si>
  <si>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</si>
  <si>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</si>
  <si>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</si>
  <si>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</si>
  <si>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</si>
  <si>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</si>
  <si>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</si>
  <si>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</si>
  <si>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</si>
  <si>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</si>
  <si>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</si>
  <si>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</si>
  <si>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</si>
  <si>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</si>
  <si>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</si>
  <si>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</si>
  <si>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</si>
  <si>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</si>
  <si>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</si>
  <si>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</si>
  <si>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</si>
  <si>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</si>
  <si>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</si>
  <si>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</si>
  <si>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</si>
  <si>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</si>
  <si>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</si>
  <si>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</si>
  <si>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</si>
  <si>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</si>
  <si>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</si>
  <si>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</si>
  <si>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</si>
  <si>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</si>
  <si>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</si>
  <si>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</si>
  <si>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</si>
  <si>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</si>
  <si>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</si>
  <si>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</si>
  <si>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</si>
  <si>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</si>
  <si>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</si>
  <si>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</si>
  <si>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</si>
  <si>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</si>
  <si>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</si>
  <si>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</si>
  <si>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</si>
  <si>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</si>
  <si>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</si>
  <si>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</si>
  <si>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</si>
  <si>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</si>
  <si>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</si>
  <si>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</si>
  <si>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</si>
  <si>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</si>
  <si>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</si>
  <si>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</si>
  <si>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</si>
  <si>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</si>
  <si>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</si>
  <si>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</si>
  <si>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</si>
  <si>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</si>
  <si>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</si>
  <si>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</si>
  <si>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</si>
  <si>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</si>
  <si>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</si>
  <si>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</si>
  <si>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</si>
  <si>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</si>
  <si>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</si>
  <si>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</si>
  <si>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</si>
  <si>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</si>
  <si>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</si>
  <si>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</si>
  <si>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</si>
  <si>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</si>
  <si>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</si>
  <si>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</si>
  <si>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</si>
  <si>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</si>
  <si>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</si>
  <si>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</si>
  <si>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</si>
  <si>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</si>
  <si>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</si>
  <si>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</si>
  <si>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</si>
  <si>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</si>
  <si>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</si>
  <si>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</si>
  <si>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</si>
  <si>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</si>
  <si>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</si>
  <si>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</si>
  <si>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</si>
  <si>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</si>
  <si>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</si>
  <si>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</si>
  <si>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</si>
  <si>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</si>
  <si>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</si>
  <si>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</si>
  <si>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</si>
  <si>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</si>
  <si>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</si>
  <si>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</si>
  <si>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</si>
  <si>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</si>
  <si>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</si>
  <si>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</si>
  <si>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</si>
  <si>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</si>
  <si>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</si>
  <si>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</si>
  <si>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</si>
  <si>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</si>
  <si>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</si>
  <si>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</si>
  <si>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</si>
  <si>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</si>
  <si>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</si>
  <si>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</si>
  <si>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</si>
  <si>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</si>
  <si>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</si>
  <si>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</si>
  <si>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</si>
  <si>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</si>
  <si>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</si>
  <si>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</si>
  <si>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</si>
  <si>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</si>
  <si>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</si>
  <si>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</si>
  <si>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</si>
  <si>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</si>
  <si>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</si>
  <si>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</si>
  <si>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</si>
  <si>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</si>
  <si>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</si>
  <si>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</si>
  <si>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</si>
  <si>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</si>
  <si>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</si>
  <si>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</si>
  <si>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</si>
  <si>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</si>
  <si>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</si>
  <si>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</si>
  <si>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</si>
  <si>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</si>
  <si>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</si>
  <si>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</si>
  <si>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</si>
  <si>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</si>
  <si>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</si>
  <si>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</si>
  <si>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</si>
  <si>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</si>
  <si>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</si>
  <si>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</si>
  <si>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</si>
  <si>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</si>
  <si>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</si>
  <si>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</si>
  <si>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</si>
  <si>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</si>
  <si>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</si>
  <si>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</si>
  <si>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</si>
  <si>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</si>
  <si>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</si>
  <si>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</si>
  <si>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</si>
  <si>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</si>
  <si>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</si>
  <si>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</si>
  <si>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</si>
  <si>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</si>
  <si>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</si>
  <si>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</si>
  <si>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</si>
  <si>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</si>
  <si>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</si>
  <si>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</si>
  <si>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</si>
  <si>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</si>
  <si>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</si>
  <si>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</si>
  <si>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</si>
  <si>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</si>
  <si>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</si>
  <si>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</si>
  <si>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</si>
  <si>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</si>
  <si>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</si>
  <si>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</si>
  <si>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</si>
  <si>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</si>
  <si>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</si>
  <si>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</si>
  <si>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</si>
  <si>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</si>
  <si>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</si>
  <si>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</si>
  <si>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</si>
  <si>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</si>
  <si>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</si>
  <si>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</si>
  <si>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</si>
  <si>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</si>
  <si>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</si>
  <si>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</si>
  <si>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</si>
  <si>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</si>
  <si>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</si>
  <si>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</si>
  <si>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</si>
  <si>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</si>
  <si>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</si>
  <si>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</si>
  <si>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</si>
  <si>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</si>
  <si>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</si>
  <si>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</si>
  <si>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</si>
  <si>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</si>
  <si>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</si>
  <si>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</si>
  <si>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</si>
  <si>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</si>
  <si>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</si>
  <si>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</si>
  <si>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</si>
  <si>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</si>
  <si>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</si>
  <si>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</si>
  <si>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</si>
  <si>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</si>
  <si>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</si>
  <si>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</si>
  <si>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</si>
  <si>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</si>
  <si>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</si>
  <si>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</si>
  <si>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</si>
  <si>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</si>
  <si>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</si>
  <si>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</si>
  <si>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</si>
  <si>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</si>
  <si>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</si>
  <si>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</si>
  <si>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</si>
  <si>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</si>
  <si>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</si>
  <si>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</si>
  <si>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</si>
  <si>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</si>
  <si>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</si>
  <si>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</si>
  <si>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</si>
  <si>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</si>
  <si>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</si>
  <si>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</si>
  <si>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</si>
  <si>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</si>
  <si>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</si>
  <si>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</si>
  <si>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</si>
  <si>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</si>
  <si>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</si>
  <si>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</si>
  <si>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</si>
  <si>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</si>
  <si>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</si>
  <si>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</si>
  <si>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</si>
  <si>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</si>
  <si>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</si>
  <si>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</si>
  <si>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</si>
  <si>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</si>
  <si>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</si>
  <si>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</si>
  <si>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</si>
  <si>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</si>
  <si>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</si>
  <si>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</si>
  <si>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</si>
  <si>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</si>
  <si>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</si>
  <si>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</si>
  <si>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</si>
  <si>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</si>
  <si>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</si>
  <si>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</si>
  <si>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</si>
  <si>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</si>
  <si>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</si>
  <si>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</si>
  <si>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</si>
  <si>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</si>
  <si>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</si>
  <si>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</si>
  <si>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</si>
  <si>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</si>
  <si>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</si>
  <si>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</si>
  <si>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</si>
  <si>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</si>
  <si>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</si>
  <si>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</si>
  <si>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</si>
  <si>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</si>
  <si>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</si>
  <si>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</si>
  <si>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</si>
  <si>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</si>
  <si>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</si>
  <si>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</si>
  <si>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</si>
  <si>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</si>
  <si>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</si>
  <si>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</si>
  <si>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</si>
  <si>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</si>
  <si>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</si>
  <si>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</si>
  <si>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</si>
  <si>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</si>
  <si>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</si>
  <si>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</si>
  <si>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</si>
  <si>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</si>
  <si>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</si>
  <si>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</si>
  <si>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</si>
  <si>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</si>
  <si>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</si>
  <si>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</si>
  <si>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</si>
  <si>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</si>
  <si>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</si>
  <si>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</si>
  <si>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</si>
  <si>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</si>
  <si>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</si>
  <si>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</si>
  <si>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</si>
  <si>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</si>
  <si>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</si>
  <si>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</si>
  <si>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</si>
  <si>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</si>
  <si>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</si>
  <si>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</si>
  <si>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</si>
  <si>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</si>
  <si>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</si>
  <si>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</si>
  <si>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</si>
  <si>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</si>
  <si>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</si>
  <si>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</si>
  <si>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</si>
  <si>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</si>
  <si>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</si>
  <si>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</si>
  <si>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</si>
  <si>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</si>
  <si>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</si>
  <si>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</si>
  <si>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</si>
  <si>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</si>
  <si>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</si>
  <si>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</si>
  <si>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</si>
  <si>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</si>
  <si>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</si>
  <si>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</si>
  <si>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</si>
  <si>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</si>
  <si>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</si>
  <si>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</si>
  <si>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</si>
  <si>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</si>
  <si>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</si>
  <si>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</si>
  <si>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</si>
  <si>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</si>
  <si>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</si>
  <si>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</si>
  <si>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</si>
  <si>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</si>
  <si>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</si>
  <si>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</si>
  <si>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</si>
  <si>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</si>
  <si>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</si>
  <si>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</si>
  <si>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</si>
  <si>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</si>
  <si>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</si>
  <si>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</si>
  <si>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</si>
  <si>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</si>
  <si>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</si>
  <si>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</si>
  <si>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</si>
  <si>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</si>
  <si>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</si>
  <si>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</si>
  <si>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</si>
  <si>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</si>
  <si>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</si>
  <si>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</si>
  <si>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</si>
  <si>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</si>
  <si>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</si>
  <si>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</si>
  <si>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</si>
  <si>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</si>
  <si>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</si>
  <si>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</si>
  <si>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</si>
  <si>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</si>
  <si>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</si>
  <si>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</si>
  <si>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</si>
  <si>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</si>
  <si>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</si>
  <si>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</si>
  <si>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</si>
  <si>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</si>
  <si>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</si>
  <si>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</si>
  <si>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</si>
  <si>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</si>
  <si>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</si>
  <si>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</si>
  <si>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</si>
  <si>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</si>
  <si>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</si>
  <si>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</si>
  <si>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</si>
  <si>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</si>
  <si>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</si>
  <si>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</si>
  <si>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</si>
  <si>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</si>
  <si>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</si>
  <si>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</si>
  <si>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</si>
  <si>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</si>
  <si>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</si>
  <si>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</si>
  <si>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</si>
  <si>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</si>
  <si>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</si>
  <si>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</si>
  <si>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</si>
  <si>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</si>
  <si>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</si>
  <si>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</si>
  <si>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</si>
  <si>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</si>
  <si>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</si>
  <si>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</si>
  <si>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</si>
  <si>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</si>
  <si>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</si>
  <si>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</si>
  <si>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</si>
  <si>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</si>
  <si>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</si>
  <si>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</si>
  <si>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</si>
  <si>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</si>
  <si>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</si>
  <si>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</si>
  <si>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</si>
  <si>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</si>
  <si>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</si>
  <si>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</si>
  <si>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</si>
  <si>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</si>
  <si>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</si>
  <si>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</si>
  <si>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</si>
  <si>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</si>
  <si>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</si>
  <si>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</si>
  <si>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</si>
  <si>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</si>
  <si>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</si>
  <si>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</si>
  <si>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</si>
  <si>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</si>
  <si>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</si>
  <si>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</si>
  <si>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</si>
  <si>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</si>
  <si>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</si>
  <si>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</si>
  <si>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</si>
  <si>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</si>
  <si>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</si>
  <si>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</si>
  <si>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</si>
  <si>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</si>
  <si>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</si>
  <si>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</si>
  <si>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</si>
  <si>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</si>
  <si>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</si>
  <si>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</si>
  <si>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</si>
  <si>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</si>
  <si>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</si>
  <si>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</si>
  <si>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</si>
  <si>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</si>
  <si>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</si>
  <si>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</si>
  <si>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</si>
  <si>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</si>
  <si>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</si>
  <si>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</si>
  <si>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</si>
  <si>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</si>
  <si>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</si>
  <si>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</si>
  <si>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</si>
  <si>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</si>
  <si>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</si>
  <si>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</si>
  <si>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</si>
  <si>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</si>
  <si>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</si>
  <si>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</si>
  <si>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</si>
  <si>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</si>
  <si>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</si>
  <si>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</si>
  <si>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</si>
  <si>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</si>
  <si>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</si>
  <si>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</si>
  <si>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</si>
  <si>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</si>
  <si>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</si>
  <si>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</si>
  <si>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</si>
  <si>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</si>
  <si>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</si>
  <si>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</si>
  <si>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</si>
  <si>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</si>
  <si>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</si>
  <si>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</si>
  <si>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</si>
  <si>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</si>
  <si>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</si>
  <si>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</si>
  <si>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</si>
  <si>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</si>
  <si>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</si>
  <si>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</si>
  <si>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</si>
  <si>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</si>
  <si>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</si>
  <si>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</si>
  <si>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</si>
  <si>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</si>
  <si>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</si>
  <si>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</si>
  <si>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</si>
  <si>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</si>
  <si>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</si>
  <si>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</si>
  <si>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</si>
  <si>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</si>
  <si>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</si>
  <si>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</si>
  <si>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</si>
  <si>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</si>
  <si>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</si>
  <si>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</si>
  <si>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</si>
  <si>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</si>
  <si>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</si>
  <si>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</si>
  <si>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</si>
  <si>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</si>
  <si>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</si>
  <si>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</si>
  <si>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</si>
  <si>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</si>
  <si>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</si>
  <si>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</si>
  <si>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</si>
  <si>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</si>
  <si>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</si>
  <si>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</si>
  <si>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</si>
  <si>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</si>
  <si>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</si>
  <si>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</si>
  <si>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</si>
  <si>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</si>
  <si>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</si>
  <si>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</si>
  <si>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</si>
  <si>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</si>
  <si>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</si>
  <si>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</si>
  <si>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</si>
  <si>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</si>
  <si>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</si>
  <si>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</si>
  <si>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</si>
  <si>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</si>
  <si>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</si>
  <si>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</si>
  <si>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</si>
  <si>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</si>
  <si>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</si>
  <si>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</si>
  <si>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</si>
  <si>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</si>
  <si>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</si>
  <si>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</si>
  <si>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</si>
  <si>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</si>
  <si>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</si>
  <si>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</si>
  <si>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</si>
  <si>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</si>
  <si>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</si>
  <si>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</si>
  <si>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</si>
  <si>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</si>
  <si>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</si>
  <si>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</si>
  <si>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</si>
  <si>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</si>
  <si>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</si>
  <si>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</si>
  <si>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</si>
  <si>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</si>
  <si>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</si>
  <si>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</si>
  <si>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</si>
  <si>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</si>
  <si>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</si>
  <si>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</si>
  <si>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</si>
  <si>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</si>
  <si>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</si>
  <si>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</si>
  <si>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</si>
  <si>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</si>
  <si>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</si>
  <si>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</si>
  <si>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</si>
  <si>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</si>
  <si>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</si>
  <si>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</si>
  <si>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</si>
  <si>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</si>
  <si>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</si>
  <si>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</si>
  <si>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</si>
  <si>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</si>
  <si>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</si>
  <si>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</si>
  <si>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</si>
  <si>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</si>
  <si>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</si>
  <si>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</si>
  <si>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</si>
  <si>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</si>
  <si>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</si>
  <si>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</si>
  <si>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</si>
  <si>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</si>
  <si>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</si>
  <si>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</si>
  <si>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</si>
  <si>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</si>
  <si>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</si>
  <si>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</si>
  <si>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</si>
  <si>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</si>
  <si>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</si>
  <si>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</si>
  <si>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</si>
  <si>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</si>
  <si>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</si>
  <si>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</si>
  <si>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</si>
  <si>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</si>
  <si>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</si>
  <si>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</si>
  <si>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</si>
  <si>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</si>
  <si>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</si>
  <si>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</si>
  <si>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</si>
  <si>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</si>
  <si>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</si>
  <si>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</si>
  <si>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</si>
  <si>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</si>
  <si>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</si>
  <si>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</si>
  <si>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</si>
  <si>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</si>
  <si>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</si>
  <si>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</si>
  <si>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</si>
  <si>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</si>
  <si>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</si>
  <si>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</si>
  <si>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</si>
  <si>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</si>
  <si>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</si>
  <si>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</si>
  <si>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</si>
  <si>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</si>
  <si>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</si>
  <si>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</si>
  <si>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</si>
  <si>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</si>
  <si>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</si>
  <si>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</si>
  <si>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</si>
  <si>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</si>
  <si>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</si>
  <si>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</si>
  <si>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</si>
  <si>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</si>
  <si>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</si>
  <si>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</si>
  <si>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</si>
  <si>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</si>
  <si>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</si>
  <si>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</si>
  <si>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</si>
  <si>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</si>
  <si>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</si>
  <si>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</si>
  <si>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</si>
  <si>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</si>
  <si>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</si>
  <si>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</si>
  <si>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</si>
  <si>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</si>
  <si>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</si>
  <si>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</si>
  <si>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</si>
  <si>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</si>
  <si>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</si>
  <si>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</si>
  <si>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</si>
  <si>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</si>
  <si>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</si>
  <si>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</si>
  <si>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</si>
  <si>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</si>
  <si>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</si>
  <si>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</si>
  <si>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</si>
  <si>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</si>
  <si>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</si>
  <si>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</si>
  <si>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</si>
  <si>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</si>
  <si>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</si>
  <si>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</si>
  <si>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</si>
  <si>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</si>
  <si>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</si>
  <si>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</si>
  <si>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</si>
  <si>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</si>
  <si>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</si>
  <si>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</si>
  <si>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</si>
  <si>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</si>
  <si>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</si>
  <si>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</si>
  <si>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</si>
  <si>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</si>
  <si>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</si>
  <si>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</si>
  <si>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</si>
  <si>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</si>
  <si>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</si>
  <si>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</si>
  <si>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</si>
  <si>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</si>
  <si>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</si>
  <si>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</si>
  <si>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</si>
  <si>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</si>
  <si>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</si>
  <si>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</si>
  <si>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</si>
  <si>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</si>
  <si>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</si>
  <si>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</si>
  <si>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</si>
  <si>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</si>
  <si>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</si>
  <si>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</si>
  <si>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</si>
  <si>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</si>
  <si>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</si>
  <si>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</si>
  <si>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</si>
  <si>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</si>
  <si>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</si>
  <si>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</si>
  <si>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</si>
  <si>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</si>
  <si>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</si>
  <si>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</si>
  <si>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</si>
  <si>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</si>
  <si>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</si>
  <si>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</si>
  <si>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</si>
  <si>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</si>
  <si>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</si>
  <si>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</si>
  <si>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</si>
  <si>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</si>
  <si>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</si>
  <si>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</si>
  <si>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</si>
  <si>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</si>
  <si>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</si>
  <si>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</si>
  <si>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</si>
  <si>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</si>
  <si>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</si>
  <si>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</si>
  <si>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</si>
  <si>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</si>
  <si>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</si>
  <si>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</si>
  <si>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</si>
  <si>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</si>
  <si>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</si>
  <si>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</si>
  <si>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</si>
  <si>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</si>
  <si>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</si>
  <si>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</si>
  <si>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</si>
  <si>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</si>
  <si>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</si>
  <si>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</si>
  <si>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</si>
  <si>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</si>
  <si>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</si>
  <si>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</si>
  <si>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</si>
  <si>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</si>
  <si>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</si>
  <si>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</si>
  <si>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</si>
  <si>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</si>
  <si>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</si>
  <si>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</si>
  <si>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</si>
  <si>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</si>
  <si>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</si>
  <si>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</si>
  <si>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</si>
  <si>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</si>
  <si>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</si>
  <si>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</si>
  <si>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</si>
  <si>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</si>
  <si>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</si>
  <si>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</si>
  <si>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</si>
  <si>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</si>
  <si>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</si>
  <si>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</si>
  <si>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</si>
  <si>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</si>
  <si>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</si>
  <si>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</si>
  <si>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</si>
  <si>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</si>
  <si>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</si>
  <si>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</si>
  <si>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</si>
  <si>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</si>
  <si>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</si>
  <si>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</si>
  <si>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</si>
  <si>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</si>
  <si>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</si>
  <si>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</si>
  <si>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</si>
  <si>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</si>
  <si>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</si>
  <si>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</si>
  <si>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</si>
  <si>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</si>
  <si>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</si>
  <si>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</si>
  <si>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</si>
  <si>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</si>
  <si>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</si>
  <si>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</si>
  <si>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</si>
  <si>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</si>
  <si>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</si>
  <si>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</si>
  <si>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</si>
  <si>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</si>
  <si>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</si>
  <si>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</si>
  <si>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</si>
  <si>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</si>
  <si>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</si>
  <si>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</si>
  <si>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</si>
  <si>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</si>
  <si>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</si>
  <si>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</si>
  <si>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</si>
  <si>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</si>
  <si>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</si>
  <si>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</si>
  <si>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</si>
  <si>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</si>
  <si>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</si>
  <si>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</si>
  <si>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</si>
  <si>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</si>
  <si>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</si>
  <si>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</si>
  <si>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</si>
  <si>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</si>
  <si>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</si>
  <si>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</si>
  <si>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</si>
  <si>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</si>
  <si>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</si>
  <si>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</si>
  <si>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</si>
  <si>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</si>
  <si>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</si>
  <si>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</si>
  <si>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</si>
  <si>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</si>
  <si>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</si>
  <si>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</si>
  <si>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</si>
  <si>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</si>
  <si>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</si>
  <si>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</si>
  <si>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</si>
  <si>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</si>
  <si>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</si>
  <si>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</si>
  <si>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</si>
  <si>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</si>
  <si>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</si>
  <si>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</si>
  <si>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</si>
  <si>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</si>
  <si>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</si>
  <si>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</si>
  <si>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</si>
  <si>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</si>
  <si>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</si>
  <si>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</si>
  <si>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</si>
  <si>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</si>
  <si>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</si>
  <si>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</si>
  <si>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</si>
  <si>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</si>
  <si>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</si>
  <si>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</si>
  <si>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</si>
  <si>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</si>
  <si>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</si>
  <si>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</si>
  <si>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</si>
  <si>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</si>
  <si>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</si>
  <si>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</si>
  <si>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</si>
  <si>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</si>
  <si>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</si>
  <si>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</si>
  <si>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</si>
  <si>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</si>
  <si>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</si>
  <si>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</si>
  <si>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</si>
  <si>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</si>
  <si>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</si>
  <si>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</si>
  <si>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</si>
  <si>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</si>
  <si>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</si>
  <si>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</si>
  <si>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</si>
  <si>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</si>
  <si>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</si>
  <si>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</si>
  <si>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</si>
  <si>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</si>
  <si>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</si>
  <si>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</si>
  <si>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</si>
  <si>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</si>
  <si>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</si>
  <si>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</si>
  <si>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</si>
  <si>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</si>
  <si>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</si>
  <si>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</si>
  <si>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</si>
  <si>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</si>
  <si>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</si>
  <si>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</si>
  <si>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</si>
  <si>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</si>
  <si>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</si>
  <si>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</si>
  <si>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</si>
  <si>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</si>
  <si>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</si>
  <si>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</si>
  <si>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</si>
  <si>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</si>
  <si>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</si>
  <si>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</si>
  <si>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</si>
  <si>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</si>
  <si>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</si>
  <si>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</si>
  <si>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</si>
  <si>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</si>
  <si>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</si>
  <si>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</si>
  <si>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</si>
  <si>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</si>
  <si>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</si>
  <si>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</si>
  <si>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</si>
  <si>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</si>
  <si>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</si>
  <si>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</si>
  <si>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</si>
  <si>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</si>
  <si>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</si>
  <si>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</si>
  <si>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</si>
  <si>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</si>
  <si>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</si>
  <si>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</si>
  <si>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</si>
  <si>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</si>
  <si>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</si>
  <si>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</si>
  <si>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</si>
  <si>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</si>
  <si>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</si>
  <si>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</si>
  <si>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</si>
  <si>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</si>
  <si>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</si>
  <si>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</si>
  <si>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</si>
  <si>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</si>
  <si>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</si>
  <si>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</si>
  <si>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</si>
  <si>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</si>
  <si>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</si>
  <si>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</si>
  <si>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</si>
  <si>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</si>
  <si>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</si>
  <si>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</si>
  <si>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</si>
  <si>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</si>
  <si>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</si>
  <si>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</si>
  <si>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</si>
  <si>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</si>
  <si>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</si>
  <si>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</si>
  <si>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</si>
  <si>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</si>
  <si>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</si>
  <si>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</si>
  <si>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</si>
  <si>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</si>
  <si>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</si>
  <si>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</si>
  <si>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</si>
  <si>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</si>
  <si>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</si>
  <si>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</si>
  <si>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</si>
  <si>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</si>
  <si>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</si>
  <si>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</si>
  <si>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</si>
  <si>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</si>
  <si>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</si>
  <si>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</si>
  <si>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</si>
  <si>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</si>
  <si>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</si>
  <si>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</si>
  <si>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</si>
  <si>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</si>
  <si>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</si>
  <si>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</si>
  <si>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</si>
  <si>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</si>
  <si>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</si>
  <si>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</si>
  <si>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</si>
  <si>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</si>
  <si>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</si>
  <si>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</si>
  <si>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</si>
  <si>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</si>
  <si>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</si>
  <si>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</si>
  <si>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</si>
  <si>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</si>
  <si>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</si>
  <si>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</si>
  <si>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</si>
  <si>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</si>
  <si>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</si>
  <si>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</si>
  <si>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</si>
  <si>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</si>
  <si>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</si>
  <si>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</si>
  <si>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</si>
  <si>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</si>
  <si>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</si>
  <si>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</si>
  <si>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</si>
  <si>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</si>
  <si>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</si>
  <si>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</si>
  <si>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</si>
  <si>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</si>
  <si>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</si>
  <si>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</si>
  <si>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</si>
  <si>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</si>
  <si>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</si>
  <si>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</si>
  <si>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</si>
  <si>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</si>
  <si>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</si>
  <si>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</si>
  <si>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</si>
  <si>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</si>
  <si>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</si>
  <si>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</si>
  <si>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</si>
  <si>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</si>
  <si>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</si>
  <si>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</si>
  <si>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</si>
  <si>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</si>
  <si>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</si>
  <si>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</si>
  <si>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</si>
  <si>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</si>
  <si>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</si>
  <si>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</si>
  <si>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</si>
  <si>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</si>
  <si>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</si>
  <si>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</si>
  <si>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</si>
  <si>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</si>
  <si>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</si>
  <si>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</si>
  <si>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</si>
  <si>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</si>
  <si>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</si>
  <si>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</si>
  <si>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</si>
  <si>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</si>
  <si>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</si>
  <si>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</si>
  <si>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</si>
  <si>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</si>
  <si>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</si>
  <si>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</si>
  <si>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</si>
  <si>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</si>
  <si>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</si>
  <si>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</si>
  <si>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</si>
  <si>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</si>
  <si>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</si>
  <si>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</si>
  <si>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</si>
  <si>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</si>
  <si>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</si>
  <si>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</si>
  <si>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</si>
  <si>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</si>
  <si>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</si>
  <si>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</si>
  <si>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</si>
  <si>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</si>
  <si>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</si>
  <si>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</si>
  <si>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</si>
  <si>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</si>
  <si>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</si>
  <si>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</si>
  <si>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</si>
  <si>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</si>
  <si>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</si>
  <si>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</si>
  <si>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</si>
  <si>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</si>
  <si>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</si>
  <si>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</si>
  <si>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</si>
  <si>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</si>
  <si>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</si>
  <si>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</si>
  <si>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</si>
  <si>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</si>
  <si>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</si>
  <si>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</si>
  <si>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</si>
  <si>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</si>
  <si>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</si>
  <si>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</si>
  <si>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</si>
  <si>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</si>
  <si>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</si>
  <si>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</si>
  <si>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</si>
  <si>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</si>
  <si>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</si>
  <si>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</si>
  <si>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</si>
  <si>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</si>
  <si>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</si>
  <si>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</si>
  <si>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</si>
  <si>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</si>
  <si>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</si>
  <si>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</si>
  <si>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</si>
  <si>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</si>
  <si>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</si>
  <si>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</si>
  <si>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</si>
  <si>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</si>
  <si>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</si>
  <si>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</si>
  <si>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</si>
  <si>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</si>
  <si>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</si>
  <si>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</si>
  <si>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</si>
  <si>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</si>
  <si>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</si>
  <si>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</si>
  <si>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</si>
  <si>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</si>
  <si>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</si>
  <si>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</si>
  <si>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</si>
  <si>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</si>
  <si>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</si>
  <si>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</si>
  <si>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</si>
  <si>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</si>
  <si>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</si>
  <si>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</si>
  <si>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</si>
  <si>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</si>
  <si>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</si>
  <si>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</si>
  <si>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</si>
  <si>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</si>
  <si>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</si>
  <si>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</si>
  <si>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</si>
  <si>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</si>
  <si>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</si>
  <si>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</si>
  <si>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</si>
  <si>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</si>
  <si>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</si>
  <si>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</si>
  <si>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</si>
  <si>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</si>
  <si>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</si>
  <si>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</si>
  <si>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</si>
  <si>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</si>
  <si>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</si>
  <si>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</si>
  <si>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</si>
  <si>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</si>
  <si>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</si>
  <si>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</si>
  <si>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</si>
  <si>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</si>
  <si>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</si>
  <si>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</si>
  <si>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</si>
  <si>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</si>
  <si>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</si>
  <si>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</si>
  <si>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</si>
  <si>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</si>
  <si>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</si>
  <si>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</si>
  <si>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</si>
  <si>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</si>
  <si>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</si>
  <si>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</si>
  <si>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</si>
  <si>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</si>
  <si>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</si>
  <si>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</si>
  <si>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</si>
  <si>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</si>
  <si>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</si>
  <si>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</si>
  <si>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</si>
  <si>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</si>
  <si>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</si>
  <si>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</si>
  <si>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</si>
  <si>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</si>
  <si>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</si>
  <si>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</si>
  <si>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</si>
  <si>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</si>
  <si>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</si>
  <si>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</si>
  <si>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</si>
  <si>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</si>
  <si>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</si>
  <si>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</si>
  <si>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</si>
  <si>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</si>
  <si>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</si>
  <si>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</si>
  <si>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</si>
  <si>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</si>
  <si>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</si>
  <si>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</si>
  <si>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</si>
  <si>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</si>
  <si>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</si>
  <si>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</si>
  <si>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</si>
  <si>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</si>
  <si>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</si>
  <si>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</si>
  <si>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</si>
  <si>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</si>
  <si>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</si>
  <si>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</si>
  <si>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</si>
  <si>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</si>
  <si>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</si>
  <si>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</si>
  <si>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</si>
  <si>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</si>
  <si>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</si>
  <si>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</si>
  <si>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</si>
  <si>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</si>
  <si>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</si>
  <si>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</si>
  <si>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</si>
  <si>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</si>
  <si>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</si>
  <si>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</si>
  <si>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</si>
  <si>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</si>
  <si>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</si>
  <si>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</si>
  <si>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</si>
  <si>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</si>
  <si>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</si>
  <si>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</si>
  <si>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</si>
  <si>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</si>
  <si>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</si>
  <si>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</si>
  <si>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</si>
  <si>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</si>
  <si>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</si>
  <si>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</si>
  <si>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</si>
  <si>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</si>
  <si>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</si>
  <si>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</si>
  <si>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</si>
  <si>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</si>
  <si>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</si>
  <si>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</si>
  <si>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</si>
  <si>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</si>
  <si>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</si>
  <si>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</si>
  <si>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</si>
  <si>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</si>
  <si>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</si>
  <si>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</si>
  <si>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</si>
  <si>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</si>
  <si>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</si>
  <si>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</si>
  <si>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</si>
  <si>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</si>
  <si>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</si>
  <si>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</si>
  <si>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</si>
  <si>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</si>
  <si>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</si>
  <si>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</si>
  <si>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</si>
  <si>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</si>
  <si>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</si>
  <si>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</si>
  <si>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</si>
  <si>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</si>
  <si>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</si>
  <si>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</si>
  <si>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</si>
  <si>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</si>
  <si>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</si>
  <si>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</si>
  <si>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</si>
  <si>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</si>
  <si>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</si>
  <si>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</si>
  <si>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</si>
  <si>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</si>
  <si>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</si>
  <si>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</si>
  <si>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</si>
  <si>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</si>
  <si>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</si>
  <si>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</si>
  <si>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</si>
  <si>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</si>
  <si>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</si>
  <si>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</si>
  <si>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</si>
  <si>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</si>
  <si>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</si>
  <si>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</si>
  <si>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</si>
  <si>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</si>
  <si>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</si>
  <si>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</si>
  <si>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</si>
  <si>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</si>
  <si>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</si>
  <si>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</si>
  <si>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</si>
  <si>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</si>
  <si>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</si>
  <si>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</si>
  <si>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</si>
  <si>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</si>
  <si>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</si>
  <si>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</si>
  <si>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</si>
  <si>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</si>
  <si>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</si>
  <si>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</si>
  <si>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</si>
  <si>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</si>
  <si>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</si>
  <si>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</si>
  <si>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</si>
  <si>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</si>
  <si>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</si>
  <si>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</si>
  <si>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</si>
  <si>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</si>
  <si>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</si>
  <si>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</si>
  <si>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</si>
  <si>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</si>
  <si>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</si>
  <si>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</si>
  <si>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</si>
  <si>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</si>
  <si>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</si>
  <si>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</si>
  <si>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</si>
  <si>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</si>
  <si>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</si>
  <si>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</si>
  <si>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</si>
  <si>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</si>
  <si>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</si>
  <si>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</si>
  <si>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</si>
  <si>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</si>
  <si>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</si>
  <si>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</si>
  <si>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</si>
  <si>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</si>
  <si>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</si>
  <si>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</si>
  <si>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</si>
  <si>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</si>
  <si>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</si>
  <si>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</si>
  <si>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</si>
  <si>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</si>
  <si>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</si>
  <si>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</si>
  <si>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</si>
  <si>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</si>
  <si>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</si>
  <si>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</si>
  <si>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</si>
  <si>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</si>
  <si>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</si>
  <si>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</si>
  <si>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</si>
  <si>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</si>
  <si>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</si>
  <si>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</si>
  <si>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</si>
  <si>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</si>
  <si>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</si>
  <si>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</si>
  <si>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</si>
  <si>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</si>
  <si>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</si>
  <si>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</si>
  <si>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</si>
  <si>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</si>
  <si>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</si>
  <si>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</si>
  <si>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</si>
  <si>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</si>
  <si>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</si>
  <si>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</si>
  <si>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</si>
  <si>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</si>
  <si>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</si>
  <si>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</si>
  <si>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</si>
  <si>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</si>
  <si>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</si>
  <si>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</si>
  <si>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</si>
  <si>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</si>
  <si>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</si>
  <si>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</si>
  <si>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</si>
  <si>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</si>
  <si>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</si>
  <si>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</si>
  <si>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</si>
  <si>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</si>
  <si>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</si>
  <si>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</si>
  <si>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</si>
  <si>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</si>
  <si>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</si>
  <si>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</si>
  <si>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</si>
  <si>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</si>
  <si>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</si>
  <si>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</si>
  <si>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</si>
  <si>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</si>
  <si>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</si>
  <si>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</si>
  <si>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</si>
  <si>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</si>
  <si>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</si>
  <si>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</si>
  <si>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</si>
  <si>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</si>
  <si>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</si>
  <si>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</si>
  <si>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</si>
  <si>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</si>
  <si>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</si>
  <si>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</si>
  <si>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</si>
  <si>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</si>
  <si>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</si>
  <si>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</si>
  <si>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</si>
  <si>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</si>
  <si>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</si>
  <si>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</si>
  <si>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</si>
  <si>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</si>
  <si>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</si>
  <si>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</si>
  <si>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</si>
  <si>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</si>
  <si>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</si>
  <si>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</si>
  <si>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</si>
  <si>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</si>
  <si>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</si>
  <si>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</si>
  <si>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</si>
  <si>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</si>
  <si>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</si>
  <si>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</si>
  <si>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</si>
  <si>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</si>
  <si>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</si>
  <si>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</si>
  <si>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</si>
  <si>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</si>
  <si>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</si>
  <si>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</si>
  <si>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</si>
  <si>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</si>
  <si>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</si>
  <si>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</si>
  <si>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</si>
  <si>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</si>
  <si>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</si>
  <si>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</si>
  <si>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</si>
  <si>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</si>
  <si>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</si>
  <si>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</si>
  <si>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</si>
  <si>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</si>
  <si>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</si>
  <si>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</si>
  <si>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</si>
  <si>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</si>
  <si>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</si>
  <si>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</si>
  <si>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</si>
  <si>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</si>
  <si>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</si>
  <si>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</si>
  <si>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</si>
  <si>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</si>
  <si>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</si>
  <si>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</si>
  <si>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</si>
  <si>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</si>
  <si>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</si>
  <si>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</si>
  <si>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</si>
  <si>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</si>
  <si>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</si>
  <si>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</si>
  <si>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</si>
  <si>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</si>
  <si>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</si>
  <si>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</si>
  <si>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</si>
  <si>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</si>
  <si>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</si>
  <si>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</si>
  <si>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</si>
  <si>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</si>
  <si>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</si>
  <si>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</si>
  <si>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</si>
  <si>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</si>
  <si>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</si>
  <si>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</si>
  <si>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</si>
  <si>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</si>
  <si>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</si>
  <si>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</si>
  <si>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</si>
  <si>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</si>
  <si>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</si>
  <si>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</si>
  <si>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</si>
  <si>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</si>
  <si>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</si>
  <si>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</si>
  <si>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</si>
  <si>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</si>
  <si>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</si>
  <si>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</si>
  <si>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</si>
  <si>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</si>
  <si>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</si>
  <si>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</si>
  <si>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</si>
  <si>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</si>
  <si>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</si>
  <si>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</si>
  <si>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</si>
  <si>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</si>
  <si>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</si>
  <si>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</si>
  <si>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</si>
  <si>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</si>
  <si>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</si>
  <si>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</si>
  <si>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</si>
  <si>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</si>
  <si>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</si>
  <si>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</si>
  <si>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</si>
  <si>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</si>
  <si>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</si>
  <si>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</si>
  <si>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</si>
  <si>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</si>
  <si>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</si>
  <si>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</si>
  <si>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</si>
  <si>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</si>
  <si>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</si>
  <si>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</si>
  <si>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</si>
  <si>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</si>
  <si>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</si>
  <si>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</si>
  <si>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</si>
  <si>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</si>
  <si>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</si>
  <si>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</si>
  <si>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</si>
  <si>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</si>
  <si>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</si>
  <si>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</si>
  <si>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</si>
  <si>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</si>
  <si>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</si>
  <si>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</si>
  <si>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</si>
  <si>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</si>
  <si>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</si>
  <si>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</si>
  <si>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</si>
  <si>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</si>
  <si>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</si>
  <si>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</si>
  <si>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</si>
  <si>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</si>
  <si>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</si>
  <si>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</si>
  <si>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</si>
  <si>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</si>
  <si>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</si>
  <si>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</si>
  <si>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</si>
  <si>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</si>
  <si>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</si>
  <si>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</si>
  <si>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</si>
  <si>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</si>
  <si>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</si>
  <si>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</si>
  <si>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</si>
  <si>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</si>
  <si>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</si>
  <si>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</si>
  <si>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</si>
  <si>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</si>
  <si>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</si>
  <si>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</si>
  <si>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</si>
  <si>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</si>
  <si>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</si>
  <si>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</si>
  <si>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</si>
  <si>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</si>
  <si>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</si>
  <si>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</si>
  <si>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</si>
  <si>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</si>
  <si>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</si>
  <si>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</si>
  <si>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</si>
  <si>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</si>
  <si>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</si>
  <si>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</si>
  <si>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</si>
  <si>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</si>
  <si>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</si>
  <si>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</si>
  <si>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</si>
  <si>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</si>
  <si>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</si>
  <si>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</si>
  <si>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</si>
  <si>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</si>
  <si>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</si>
  <si>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</si>
  <si>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</si>
  <si>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</si>
  <si>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</si>
  <si>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</si>
  <si>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</si>
  <si>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</si>
  <si>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</si>
  <si>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</si>
  <si>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</si>
  <si>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</si>
  <si>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</si>
  <si>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</si>
  <si>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</si>
  <si>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</si>
  <si>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</si>
  <si>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</si>
  <si>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</si>
  <si>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</si>
  <si>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</si>
  <si>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</si>
  <si>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</si>
  <si>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</si>
  <si>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</si>
  <si>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</si>
  <si>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</si>
  <si>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</si>
  <si>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</si>
  <si>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</si>
  <si>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</si>
  <si>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</si>
  <si>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</si>
  <si>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</si>
  <si>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</si>
  <si>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</si>
  <si>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</si>
  <si>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</si>
  <si>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</si>
  <si>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</si>
  <si>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</si>
  <si>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</si>
  <si>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</si>
  <si>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</si>
  <si>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</si>
  <si>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</si>
  <si>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</si>
  <si>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</si>
  <si>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</si>
  <si>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</si>
  <si>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</si>
  <si>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</si>
  <si>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</si>
  <si>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</si>
  <si>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</si>
  <si>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</si>
  <si>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</si>
  <si>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</si>
  <si>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</si>
  <si>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</si>
  <si>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</si>
  <si>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</si>
  <si>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</si>
  <si>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</si>
  <si>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</si>
  <si>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</si>
  <si>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</si>
  <si>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</si>
  <si>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</si>
  <si>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</si>
  <si>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</si>
  <si>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</si>
  <si>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</si>
  <si>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</si>
  <si>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</si>
  <si>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</si>
  <si>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</si>
  <si>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</si>
  <si>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</si>
  <si>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</si>
  <si>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</si>
  <si>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</si>
  <si>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</si>
  <si>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</si>
  <si>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</si>
  <si>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</si>
  <si>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</si>
  <si>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</si>
  <si>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</si>
  <si>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</si>
  <si>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</si>
  <si>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</si>
  <si>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</si>
  <si>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</si>
  <si>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</si>
  <si>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</si>
  <si>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</si>
  <si>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</si>
  <si>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</si>
  <si>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</si>
  <si>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</si>
  <si>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</si>
  <si>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</si>
  <si>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</si>
  <si>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</si>
  <si>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</si>
  <si>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</si>
  <si>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</si>
  <si>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</si>
  <si>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</si>
  <si>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</si>
  <si>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</si>
  <si>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</si>
  <si>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</si>
  <si>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</si>
  <si>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</si>
  <si>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</si>
  <si>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</si>
  <si>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</si>
  <si>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</si>
  <si>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</si>
  <si>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</si>
  <si>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</si>
  <si>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</si>
  <si>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</si>
  <si>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</si>
  <si>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</si>
  <si>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</si>
  <si>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</si>
  <si>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</si>
  <si>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</si>
  <si>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</si>
  <si>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</si>
  <si>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</si>
  <si>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</si>
  <si>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</si>
  <si>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</si>
  <si>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</si>
  <si>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</si>
  <si>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</si>
  <si>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</si>
  <si>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</si>
  <si>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</si>
  <si>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</si>
  <si>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</si>
  <si>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</si>
  <si>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</si>
  <si>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</si>
  <si>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</si>
  <si>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</si>
  <si>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</si>
  <si>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</si>
  <si>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</si>
  <si>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</si>
  <si>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</si>
  <si>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</si>
  <si>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</si>
  <si>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</si>
  <si>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</si>
  <si>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</si>
  <si>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</si>
  <si>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</si>
  <si>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</si>
  <si>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</si>
  <si>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</si>
  <si>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</si>
  <si>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</si>
  <si>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</si>
  <si>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</si>
  <si>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</si>
  <si>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</si>
  <si>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</si>
  <si>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</si>
  <si>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</si>
  <si>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</si>
  <si>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</si>
  <si>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</si>
  <si>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</si>
  <si>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</si>
  <si>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</si>
  <si>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</si>
  <si>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</si>
  <si>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</si>
  <si>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</si>
  <si>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</si>
  <si>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</si>
  <si>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</si>
  <si>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</si>
  <si>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</si>
  <si>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</si>
  <si>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</si>
  <si>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</si>
  <si>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</si>
  <si>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</si>
  <si>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</si>
  <si>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</si>
  <si>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</si>
  <si>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</si>
  <si>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</si>
  <si>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</si>
  <si>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</si>
  <si>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</si>
  <si>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</si>
  <si>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</si>
  <si>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</si>
  <si>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</si>
  <si>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</si>
  <si>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</si>
  <si>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</si>
  <si>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</si>
  <si>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</si>
  <si>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</si>
  <si>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</si>
  <si>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</si>
  <si>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</si>
  <si>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</si>
  <si>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</si>
  <si>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</si>
  <si>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</si>
  <si>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</si>
  <si>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</si>
  <si>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</si>
  <si>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</si>
  <si>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</si>
  <si>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</si>
  <si>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</si>
  <si>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</si>
  <si>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</si>
  <si>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</si>
  <si>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</si>
  <si>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</si>
  <si>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</si>
  <si>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</si>
  <si>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</si>
  <si>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</si>
  <si>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</si>
  <si>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</si>
  <si>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</si>
  <si>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</si>
  <si>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</si>
  <si>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</si>
  <si>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</si>
  <si>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</si>
  <si>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</si>
  <si>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</si>
  <si>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</si>
  <si>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</si>
  <si>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</si>
  <si>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</si>
  <si>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</si>
  <si>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</si>
  <si>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</si>
  <si>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</si>
  <si>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</si>
  <si>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</si>
  <si>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</si>
  <si>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</si>
  <si>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</si>
  <si>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</si>
  <si>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</si>
  <si>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</si>
  <si>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</si>
  <si>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</si>
  <si>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</si>
  <si>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</si>
  <si>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</si>
  <si>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</si>
  <si>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</si>
  <si>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</si>
  <si>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</si>
  <si>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</si>
  <si>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</si>
  <si>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</si>
  <si>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</si>
  <si>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</si>
  <si>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</si>
  <si>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</si>
  <si>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</si>
  <si>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</si>
  <si>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</si>
  <si>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</si>
  <si>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</si>
  <si>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</si>
  <si>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</si>
  <si>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</si>
  <si>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</si>
  <si>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</si>
  <si>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</si>
  <si>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</si>
  <si>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</si>
  <si>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</si>
  <si>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</si>
  <si>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</si>
  <si>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</si>
  <si>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</si>
  <si>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</si>
  <si>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</si>
  <si>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</si>
  <si>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</si>
  <si>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</si>
  <si>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</si>
  <si>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</si>
  <si>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</si>
  <si>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</si>
  <si>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</si>
  <si>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</si>
  <si>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</si>
  <si>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</si>
  <si>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</si>
  <si>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</si>
  <si>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</si>
  <si>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</si>
  <si>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</si>
  <si>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</si>
  <si>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</si>
  <si>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</si>
  <si>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</si>
  <si>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</si>
  <si>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</si>
  <si>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</si>
  <si>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</si>
  <si>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</si>
  <si>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</si>
  <si>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</si>
  <si>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</si>
  <si>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</si>
  <si>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</si>
  <si>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</si>
  <si>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</si>
  <si>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</si>
  <si>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</si>
  <si>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</si>
  <si>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</si>
  <si>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</si>
  <si>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</si>
  <si>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</si>
  <si>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</si>
  <si>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</si>
  <si>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</si>
  <si>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</si>
  <si>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</si>
  <si>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</si>
  <si>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</si>
  <si>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</si>
  <si>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</si>
  <si>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</si>
  <si>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</si>
  <si>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</si>
  <si>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</si>
  <si>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</si>
  <si>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</si>
  <si>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</si>
  <si>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</si>
  <si>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</si>
  <si>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</si>
  <si>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</si>
  <si>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</si>
  <si>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</si>
  <si>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</si>
  <si>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</si>
  <si>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</si>
  <si>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</si>
  <si>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</si>
  <si>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</si>
  <si>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</si>
  <si>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</si>
  <si>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</si>
  <si>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</si>
  <si>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</si>
  <si>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</si>
  <si>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</si>
  <si>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</si>
  <si>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</si>
  <si>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</si>
  <si>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</si>
  <si>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</si>
  <si>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</si>
  <si>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</si>
  <si>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</si>
  <si>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</si>
  <si>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</si>
  <si>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</si>
  <si>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</si>
  <si>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</si>
  <si>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</si>
  <si>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</si>
  <si>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</si>
  <si>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</si>
  <si>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</si>
  <si>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</si>
  <si>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</si>
  <si>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</si>
  <si>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</si>
  <si>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</si>
  <si>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</si>
  <si>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</si>
  <si>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</si>
  <si>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</si>
  <si>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</si>
  <si>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</si>
  <si>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</si>
  <si>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</si>
  <si>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</si>
  <si>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</si>
  <si>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</si>
  <si>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</si>
  <si>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</si>
  <si>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</si>
  <si>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</si>
  <si>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</si>
  <si>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</si>
  <si>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</si>
  <si>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</si>
  <si>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</si>
  <si>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</si>
  <si>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</si>
  <si>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</si>
  <si>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</si>
  <si>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</si>
  <si>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</si>
  <si>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</si>
  <si>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</si>
  <si>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</si>
  <si>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</si>
  <si>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</si>
  <si>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</si>
  <si>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</si>
  <si>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</si>
  <si>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</si>
  <si>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</si>
  <si>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</si>
  <si>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</si>
  <si>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</si>
  <si>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</si>
  <si>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</si>
  <si>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</si>
  <si>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</si>
  <si>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</si>
  <si>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</si>
  <si>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</si>
  <si>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</si>
  <si>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</si>
  <si>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</si>
  <si>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</si>
  <si>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</si>
  <si>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</si>
  <si>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</si>
  <si>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</si>
  <si>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</si>
  <si>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</si>
  <si>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</si>
  <si>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</si>
  <si>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</si>
  <si>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</si>
  <si>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</si>
  <si>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</si>
  <si>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</si>
  <si>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</si>
  <si>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</si>
  <si>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</si>
  <si>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</si>
  <si>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</si>
  <si>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</si>
  <si>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</si>
  <si>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</si>
  <si>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</si>
  <si>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</si>
  <si>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</si>
  <si>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</si>
  <si>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</si>
  <si>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</si>
  <si>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</si>
  <si>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</si>
  <si>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</si>
  <si>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</si>
  <si>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</si>
  <si>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</si>
  <si>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</si>
  <si>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</si>
  <si>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</si>
  <si>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</si>
  <si>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</si>
  <si>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</si>
  <si>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</si>
  <si>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</si>
  <si>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</si>
  <si>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</si>
  <si>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</si>
  <si>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</si>
  <si>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</si>
  <si>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</si>
  <si>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</si>
  <si>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</si>
  <si>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</si>
  <si>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</si>
  <si>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</si>
  <si>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</si>
  <si>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</si>
  <si>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</si>
  <si>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</si>
  <si>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</si>
  <si>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</si>
  <si>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</si>
  <si>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</si>
  <si>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</si>
  <si>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</si>
  <si>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</si>
  <si>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</si>
  <si>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</si>
  <si>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</si>
  <si>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</si>
  <si>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</si>
  <si>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</si>
  <si>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</si>
  <si>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</si>
  <si>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</si>
  <si>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</si>
  <si>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</si>
  <si>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</si>
  <si>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</si>
  <si>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</si>
  <si>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</si>
  <si>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</si>
  <si>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</si>
  <si>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</si>
  <si>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</si>
  <si>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</si>
  <si>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</si>
  <si>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</si>
  <si>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</si>
  <si>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</si>
  <si>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</si>
  <si>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</si>
  <si>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</si>
  <si>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</si>
  <si>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</si>
  <si>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</si>
  <si>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</si>
  <si>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</si>
  <si>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</si>
  <si>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</si>
  <si>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</si>
  <si>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</si>
  <si>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</si>
  <si>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</si>
  <si>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</si>
  <si>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</si>
  <si>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</si>
  <si>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</si>
  <si>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</si>
  <si>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</si>
  <si>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</si>
  <si>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</si>
  <si>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</si>
  <si>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</si>
  <si>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</si>
  <si>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</si>
  <si>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</si>
  <si>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</si>
  <si>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</si>
  <si>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</si>
  <si>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</si>
  <si>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</si>
  <si>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</si>
  <si>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</si>
  <si>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</si>
  <si>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</si>
  <si>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</si>
  <si>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</si>
  <si>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</si>
  <si>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</si>
  <si>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</si>
  <si>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</si>
  <si>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</si>
  <si>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</si>
  <si>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</si>
  <si>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</si>
  <si>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</si>
  <si>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</si>
  <si>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</si>
  <si>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</si>
  <si>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</si>
  <si>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</si>
  <si>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</si>
  <si>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</si>
  <si>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</si>
  <si>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</si>
  <si>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</si>
  <si>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</si>
  <si>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</si>
  <si>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</si>
  <si>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</si>
  <si>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</si>
  <si>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</si>
  <si>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</si>
  <si>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</si>
  <si>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</si>
  <si>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</si>
  <si>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</si>
  <si>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</si>
  <si>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</si>
  <si>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</si>
  <si>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</si>
  <si>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</si>
  <si>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</si>
  <si>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</si>
  <si>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</si>
  <si>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</si>
  <si>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</si>
  <si>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</si>
  <si>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</si>
  <si>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</si>
  <si>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</si>
  <si>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</si>
  <si>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</si>
  <si>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</si>
  <si>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</si>
  <si>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</si>
  <si>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</si>
  <si>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</si>
  <si>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</si>
  <si>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</si>
  <si>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</si>
  <si>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</si>
  <si>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</si>
  <si>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</si>
  <si>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</si>
  <si>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</si>
  <si>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</si>
  <si>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</si>
  <si>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</si>
  <si>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</si>
  <si>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</si>
  <si>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</si>
  <si>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</si>
  <si>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</si>
  <si>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</si>
  <si>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</si>
  <si>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</si>
  <si>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</si>
  <si>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</si>
  <si>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</si>
  <si>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</si>
  <si>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</si>
  <si>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</si>
  <si>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</si>
  <si>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</si>
  <si>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</si>
  <si>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</si>
  <si>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</si>
  <si>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</si>
  <si>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</si>
  <si>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</si>
  <si>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</si>
  <si>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</si>
  <si>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</si>
  <si>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</si>
  <si>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</si>
  <si>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</si>
  <si>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</si>
  <si>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</si>
  <si>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</si>
  <si>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</si>
  <si>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</si>
  <si>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</si>
  <si>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</si>
  <si>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</si>
  <si>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</si>
  <si>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</si>
  <si>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</si>
  <si>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</si>
  <si>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</si>
  <si>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</si>
  <si>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</si>
  <si>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</si>
  <si>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</si>
  <si>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</si>
  <si>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</si>
  <si>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</si>
  <si>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</si>
  <si>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</si>
  <si>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</si>
  <si>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</si>
  <si>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</si>
  <si>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</si>
  <si>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</si>
  <si>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</si>
  <si>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</si>
  <si>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</si>
  <si>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</si>
  <si>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</si>
  <si>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</si>
  <si>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</si>
  <si>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</si>
  <si>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</si>
  <si>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</si>
  <si>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</si>
  <si>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</si>
  <si>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</si>
  <si>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</si>
  <si>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</si>
  <si>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</si>
  <si>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</si>
  <si>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</si>
  <si>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</si>
  <si>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</si>
  <si>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</si>
  <si>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</si>
  <si>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</si>
  <si>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</si>
  <si>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</si>
  <si>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</si>
  <si>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</si>
  <si>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</si>
  <si>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</si>
  <si>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</si>
  <si>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</si>
  <si>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</si>
  <si>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</si>
  <si>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</si>
  <si>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</si>
  <si>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</si>
  <si>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</si>
  <si>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</si>
  <si>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</si>
  <si>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</si>
  <si>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</si>
  <si>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</si>
  <si>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</si>
  <si>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</si>
  <si>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</si>
  <si>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</si>
  <si>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</si>
  <si>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</si>
  <si>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</si>
  <si>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</si>
  <si>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</si>
  <si>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</si>
  <si>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</si>
  <si>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</si>
  <si>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</si>
  <si>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</si>
  <si>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</si>
  <si>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</si>
  <si>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</si>
  <si>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</si>
  <si>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</si>
  <si>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</si>
  <si>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</si>
  <si>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</si>
  <si>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</si>
  <si>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</si>
  <si>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</si>
  <si>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</si>
  <si>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</si>
  <si>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</si>
  <si>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</si>
  <si>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</si>
  <si>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</si>
  <si>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</si>
  <si>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</si>
  <si>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</si>
  <si>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</si>
  <si>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</si>
  <si>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</si>
  <si>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</si>
  <si>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</si>
  <si>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</si>
  <si>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</si>
  <si>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</si>
  <si>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</si>
  <si>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</si>
  <si>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</si>
  <si>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</si>
  <si>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</si>
  <si>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</si>
  <si>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</si>
  <si>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</si>
  <si>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</si>
  <si>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</si>
  <si>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</si>
  <si>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</si>
  <si>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</si>
  <si>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</si>
  <si>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</si>
  <si>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</si>
  <si>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</si>
  <si>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</si>
  <si>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</si>
  <si>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</si>
  <si>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</si>
  <si>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</si>
  <si>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</si>
  <si>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</si>
  <si>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</si>
  <si>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</si>
  <si>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</si>
  <si>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</si>
  <si>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</si>
  <si>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</si>
  <si>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</si>
  <si>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</si>
  <si>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</si>
  <si>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</si>
  <si>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</si>
  <si>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</si>
  <si>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</si>
  <si>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</si>
  <si>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</si>
  <si>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</si>
  <si>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</si>
  <si>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</si>
  <si>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</si>
  <si>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</si>
  <si>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</si>
  <si>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</si>
  <si>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</si>
  <si>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</si>
  <si>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</si>
  <si>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</si>
  <si>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</si>
  <si>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</si>
  <si>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</si>
  <si>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</si>
  <si>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</si>
  <si>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</si>
  <si>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</si>
  <si>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</si>
  <si>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</si>
  <si>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</si>
  <si>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</si>
  <si>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</si>
  <si>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</si>
  <si>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</si>
  <si>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</si>
  <si>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</si>
  <si>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</si>
  <si>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</si>
  <si>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</si>
  <si>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</si>
  <si>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</si>
  <si>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</si>
  <si>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</si>
  <si>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</si>
  <si>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</si>
  <si>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</si>
  <si>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</si>
  <si>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</si>
  <si>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</si>
  <si>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</si>
  <si>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</si>
  <si>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</si>
  <si>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</si>
  <si>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</si>
  <si>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</si>
  <si>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</si>
  <si>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</si>
  <si>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</si>
  <si>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</si>
  <si>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</si>
  <si>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</si>
  <si>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</si>
  <si>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</si>
  <si>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</si>
  <si>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</si>
  <si>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</si>
  <si>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</si>
  <si>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</si>
  <si>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</si>
  <si>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</si>
  <si>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</si>
  <si>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</si>
  <si>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</si>
  <si>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</si>
  <si>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</si>
  <si>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</si>
  <si>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</si>
  <si>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</si>
  <si>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</si>
  <si>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</si>
  <si>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</si>
  <si>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</si>
  <si>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</si>
  <si>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</si>
  <si>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</si>
  <si>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</si>
  <si>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</si>
  <si>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</si>
  <si>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</si>
  <si>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</si>
  <si>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</si>
  <si>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</si>
  <si>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</si>
  <si>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</si>
  <si>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</si>
  <si>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</si>
  <si>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</si>
  <si>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</si>
  <si>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</si>
  <si>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</si>
  <si>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</si>
  <si>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</si>
  <si>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</si>
  <si>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</si>
  <si>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</si>
  <si>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</si>
  <si>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</si>
  <si>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</si>
  <si>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</si>
  <si>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</si>
  <si>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</si>
  <si>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</si>
  <si>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</si>
  <si>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</si>
  <si>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</si>
  <si>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</si>
  <si>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</si>
  <si>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</si>
  <si>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</si>
  <si>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</si>
  <si>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</si>
  <si>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</si>
  <si>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</si>
  <si>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</si>
  <si>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</si>
  <si>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</si>
  <si>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</si>
  <si>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</si>
  <si>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</si>
  <si>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</si>
  <si>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</si>
  <si>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</si>
  <si>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</si>
  <si>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</si>
  <si>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</si>
  <si>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</si>
  <si>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</si>
  <si>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</si>
  <si>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</si>
  <si>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</si>
  <si>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</si>
  <si>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</si>
  <si>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</si>
  <si>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</si>
  <si>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</si>
  <si>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</si>
  <si>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</si>
  <si>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</si>
  <si>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</si>
  <si>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</si>
  <si>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</si>
  <si>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</si>
  <si>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</si>
  <si>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</si>
  <si>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</si>
  <si>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</si>
  <si>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</si>
  <si>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</si>
  <si>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</si>
  <si>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</si>
  <si>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</si>
  <si>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</si>
  <si>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</si>
  <si>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</si>
  <si>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</si>
  <si>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</si>
  <si>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</si>
  <si>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</si>
  <si>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</si>
  <si>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</si>
  <si>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</si>
  <si>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</si>
  <si>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</si>
  <si>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</si>
  <si>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</si>
  <si>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</si>
  <si>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</si>
  <si>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</si>
  <si>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</si>
  <si>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</si>
  <si>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</si>
  <si>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</si>
  <si>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</si>
  <si>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</si>
  <si>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</si>
  <si>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</si>
  <si>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</si>
  <si>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</si>
  <si>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</si>
  <si>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</si>
  <si>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</si>
  <si>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</si>
  <si>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</si>
  <si>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</si>
  <si>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</si>
  <si>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</si>
  <si>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</si>
  <si>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</si>
  <si>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</si>
  <si>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</si>
  <si>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</si>
  <si>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</si>
  <si>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</si>
  <si>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</si>
  <si>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</si>
  <si>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</si>
  <si>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</si>
  <si>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</si>
  <si>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</si>
  <si>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</si>
  <si>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</si>
  <si>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</si>
  <si>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</si>
  <si>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</si>
  <si>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</si>
  <si>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</si>
  <si>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</si>
  <si>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</si>
  <si>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</si>
  <si>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</si>
  <si>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</si>
  <si>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</si>
  <si>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</si>
  <si>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</si>
  <si>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</si>
  <si>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</si>
  <si>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</si>
  <si>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</si>
  <si>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</si>
  <si>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</si>
  <si>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</si>
  <si>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</si>
  <si>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</si>
  <si>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</si>
  <si>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</si>
  <si>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</si>
  <si>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</si>
  <si>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</si>
  <si>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</si>
  <si>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</si>
  <si>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</si>
  <si>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</si>
  <si>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</si>
  <si>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</si>
  <si>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</si>
  <si>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</si>
  <si>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</si>
  <si>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</si>
  <si>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</si>
  <si>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</si>
  <si>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</si>
  <si>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</si>
  <si>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</si>
  <si>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</si>
  <si>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</si>
  <si>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</si>
  <si>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</si>
  <si>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</si>
  <si>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</si>
  <si>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</si>
  <si>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</si>
  <si>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</si>
  <si>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</si>
  <si>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</si>
  <si>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</si>
  <si>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</si>
  <si>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</si>
  <si>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</si>
  <si>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</si>
  <si>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</si>
  <si>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</si>
  <si>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</si>
  <si>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</si>
  <si>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</si>
  <si>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</si>
  <si>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</si>
  <si>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</si>
  <si>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</si>
  <si>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</si>
  <si>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</si>
  <si>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</si>
  <si>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</si>
  <si>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</si>
  <si>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</si>
  <si>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</si>
  <si>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</si>
  <si>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</si>
  <si>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</si>
  <si>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</si>
  <si>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</si>
  <si>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</si>
  <si>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</si>
  <si>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</si>
  <si>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</si>
  <si>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</si>
  <si>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</si>
  <si>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</si>
  <si>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</si>
  <si>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</si>
  <si>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</si>
  <si>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</si>
  <si>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</si>
  <si>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</si>
  <si>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</si>
  <si>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</si>
  <si>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</si>
  <si>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</si>
  <si>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</si>
  <si>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</si>
  <si>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</si>
  <si>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</si>
  <si>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</si>
  <si>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</si>
  <si>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</si>
  <si>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</si>
  <si>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</si>
  <si>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</si>
  <si>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</si>
  <si>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</si>
  <si>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</si>
  <si>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</si>
  <si>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</si>
  <si>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</si>
  <si>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</si>
  <si>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</si>
  <si>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</si>
  <si>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</si>
  <si>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</si>
  <si>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</si>
  <si>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</si>
  <si>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</si>
  <si>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</si>
  <si>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</si>
  <si>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</si>
  <si>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</si>
  <si>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</si>
  <si>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</si>
  <si>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</si>
  <si>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</si>
  <si>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</si>
  <si>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</si>
  <si>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</si>
  <si>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</si>
  <si>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</si>
  <si>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</si>
  <si>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</si>
  <si>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</si>
  <si>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</si>
  <si>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</si>
  <si>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</si>
  <si>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</si>
  <si>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</si>
  <si>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</si>
  <si>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</si>
  <si>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</si>
  <si>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</si>
  <si>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</si>
  <si>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</si>
  <si>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</si>
  <si>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</si>
  <si>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</si>
  <si>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</si>
  <si>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</si>
  <si>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</si>
  <si>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</si>
  <si>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</si>
  <si>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</si>
  <si>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</si>
  <si>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</si>
  <si>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</si>
  <si>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</si>
  <si>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</si>
  <si>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</si>
  <si>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</si>
  <si>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</si>
  <si>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</si>
  <si>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</si>
  <si>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</si>
  <si>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</si>
  <si>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</si>
  <si>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</si>
  <si>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</si>
  <si>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</si>
  <si>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</si>
  <si>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</si>
  <si>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</si>
  <si>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</si>
  <si>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</si>
  <si>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</si>
  <si>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</si>
  <si>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</si>
  <si>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</si>
  <si>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</si>
  <si>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</si>
  <si>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</si>
  <si>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</si>
  <si>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</si>
  <si>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</si>
  <si>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</si>
  <si>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</si>
  <si>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</si>
  <si>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</si>
  <si>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</si>
  <si>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</si>
  <si>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</si>
  <si>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</si>
  <si>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</si>
  <si>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</si>
  <si>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</si>
  <si>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</si>
  <si>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</si>
  <si>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</si>
  <si>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</si>
  <si>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</si>
  <si>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</si>
  <si>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</si>
  <si>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</si>
  <si>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</si>
  <si>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</si>
  <si>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</si>
  <si>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</si>
  <si>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</si>
  <si>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</si>
  <si>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</si>
  <si>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</si>
  <si>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</si>
  <si>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</si>
  <si>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</si>
  <si>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</si>
  <si>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</si>
  <si>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</si>
  <si>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</si>
  <si>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</si>
  <si>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</si>
  <si>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</si>
  <si>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</si>
  <si>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</si>
  <si>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</si>
  <si>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</si>
  <si>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</si>
  <si>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</si>
  <si>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</si>
  <si>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</si>
  <si>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</si>
  <si>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</si>
  <si>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</si>
  <si>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</si>
  <si>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</si>
  <si>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</si>
  <si>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</si>
  <si>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</si>
  <si>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</si>
  <si>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</si>
  <si>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</si>
  <si>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</si>
  <si>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</si>
  <si>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</si>
  <si>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</si>
  <si>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</si>
  <si>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</si>
  <si>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</si>
  <si>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</si>
  <si>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</si>
  <si>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</si>
  <si>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</si>
  <si>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</si>
  <si>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</si>
  <si>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</si>
  <si>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</si>
  <si>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</si>
  <si>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</si>
  <si>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</si>
  <si>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</si>
  <si>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</si>
  <si>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</si>
  <si>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</si>
  <si>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</si>
  <si>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</si>
  <si>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</si>
  <si>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</si>
  <si>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</si>
  <si>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</si>
  <si>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</si>
  <si>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</si>
  <si>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</si>
  <si>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</si>
  <si>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</si>
  <si>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</si>
  <si>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</si>
  <si>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</si>
  <si>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</si>
  <si>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</si>
  <si>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</si>
  <si>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</si>
  <si>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</si>
  <si>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</si>
  <si>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</si>
  <si>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</si>
  <si>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</si>
  <si>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</si>
  <si>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</si>
  <si>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</si>
  <si>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</si>
  <si>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</si>
  <si>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</si>
  <si>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</si>
  <si>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</si>
  <si>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</si>
  <si>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</si>
  <si>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</si>
  <si>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</si>
  <si>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</si>
  <si>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</si>
  <si>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</si>
  <si>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</si>
  <si>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</si>
  <si>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</si>
  <si>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</si>
  <si>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</si>
  <si>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</si>
  <si>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</si>
  <si>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</si>
  <si>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</si>
  <si>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</si>
  <si>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</si>
  <si>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</si>
  <si>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</si>
  <si>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</si>
  <si>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</si>
  <si>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</si>
  <si>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</si>
  <si>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</si>
  <si>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</si>
  <si>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</si>
  <si>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</si>
  <si>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</si>
  <si>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</si>
  <si>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</si>
  <si>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</si>
  <si>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</si>
  <si>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</si>
  <si>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</si>
  <si>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</si>
  <si>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</si>
  <si>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</si>
  <si>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</si>
  <si>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</si>
  <si>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</si>
  <si>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</si>
  <si>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</si>
  <si>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</si>
  <si>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</si>
  <si>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</si>
  <si>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</si>
  <si>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</si>
  <si>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</si>
  <si>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</si>
  <si>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</si>
  <si>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</si>
  <si>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</si>
  <si>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</si>
  <si>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</si>
  <si>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</si>
  <si>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</si>
  <si>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</si>
  <si>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</si>
  <si>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</si>
  <si>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</si>
  <si>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</si>
  <si>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</si>
  <si>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</si>
  <si>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</si>
  <si>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</si>
  <si>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</si>
  <si>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</si>
  <si>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</si>
  <si>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</si>
  <si>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</si>
  <si>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</si>
  <si>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</si>
  <si>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</si>
  <si>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</si>
  <si>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</si>
  <si>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</si>
  <si>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</si>
  <si>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</si>
  <si>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</si>
  <si>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</si>
  <si>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</si>
  <si>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</si>
  <si>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</si>
  <si>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</si>
  <si>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</si>
  <si>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</si>
  <si>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</si>
  <si>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</si>
  <si>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</si>
  <si>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</si>
  <si>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</si>
  <si>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</si>
  <si>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</si>
  <si>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</si>
  <si>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</si>
  <si>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</si>
  <si>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</si>
  <si>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</si>
  <si>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</si>
  <si>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</si>
  <si>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</si>
  <si>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</si>
  <si>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</si>
  <si>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</si>
  <si>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</si>
  <si>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</si>
  <si>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</si>
  <si>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</si>
  <si>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</si>
  <si>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</si>
  <si>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</si>
  <si>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</si>
  <si>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</si>
  <si>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</si>
  <si>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</si>
  <si>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</si>
  <si>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</si>
  <si>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</si>
  <si>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</si>
  <si>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</si>
  <si>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</si>
  <si>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</si>
  <si>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</si>
  <si>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</si>
  <si>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</si>
  <si>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</si>
  <si>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</si>
  <si>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</si>
  <si>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</si>
  <si>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</si>
  <si>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</si>
  <si>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</si>
  <si>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</si>
  <si>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</si>
  <si>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</si>
  <si>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</si>
  <si>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</si>
  <si>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</si>
  <si>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</si>
  <si>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</si>
  <si>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</si>
  <si>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</si>
  <si>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</si>
  <si>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</si>
  <si>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</si>
  <si>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</si>
  <si>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</si>
  <si>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</si>
  <si>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</si>
  <si>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</si>
  <si>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</si>
  <si>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</si>
  <si>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</si>
  <si>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</si>
  <si>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</si>
  <si>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</si>
  <si>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</si>
  <si>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</si>
  <si>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</si>
  <si>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</si>
  <si>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</si>
  <si>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</si>
  <si>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</si>
  <si>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</si>
  <si>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</si>
  <si>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</si>
  <si>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</si>
  <si>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</si>
  <si>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</si>
  <si>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</si>
  <si>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</si>
  <si>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</si>
  <si>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</si>
  <si>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</si>
  <si>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</si>
  <si>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</si>
  <si>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</si>
  <si>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</si>
  <si>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</si>
  <si>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</si>
  <si>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</si>
  <si>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</si>
  <si>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</si>
  <si>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</si>
  <si>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</si>
  <si>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</si>
  <si>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</si>
  <si>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</si>
  <si>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</si>
  <si>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</si>
  <si>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</si>
  <si>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</si>
  <si>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</si>
  <si>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</si>
  <si>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</si>
  <si>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</si>
  <si>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</si>
  <si>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</si>
  <si>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</si>
  <si>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</si>
  <si>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</si>
  <si>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</si>
  <si>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</si>
  <si>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</si>
  <si>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</si>
  <si>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</si>
  <si>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</si>
  <si>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</si>
  <si>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</si>
  <si>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</si>
  <si>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</si>
  <si>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</si>
  <si>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</si>
  <si>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</si>
  <si>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</si>
  <si>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</si>
  <si>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</si>
  <si>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</si>
  <si>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</si>
  <si>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</si>
  <si>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</si>
  <si>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</si>
  <si>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</si>
  <si>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</si>
  <si>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</si>
  <si>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</si>
  <si>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</si>
  <si>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</si>
  <si>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</si>
  <si>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</si>
  <si>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</si>
  <si>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</si>
  <si>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</si>
  <si>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</si>
  <si>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</si>
  <si>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</si>
  <si>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</si>
  <si>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</si>
  <si>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</si>
  <si>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</si>
  <si>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</si>
  <si>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</si>
  <si>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</si>
  <si>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</si>
  <si>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</si>
  <si>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</si>
  <si>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</si>
  <si>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</si>
  <si>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</si>
  <si>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</si>
  <si>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</si>
  <si>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</si>
  <si>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</si>
  <si>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</si>
  <si>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</si>
  <si>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</si>
  <si>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</si>
  <si>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</si>
  <si>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</si>
  <si>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</si>
  <si>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</si>
  <si>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</si>
  <si>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</si>
  <si>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</si>
  <si>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</si>
  <si>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</si>
  <si>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</si>
  <si>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</si>
  <si>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</si>
  <si>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</si>
  <si>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</si>
  <si>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</si>
  <si>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</si>
  <si>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</si>
  <si>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</si>
  <si>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</si>
  <si>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</si>
  <si>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</si>
  <si>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</si>
  <si>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</si>
  <si>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</si>
  <si>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</si>
  <si>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</si>
  <si>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</si>
  <si>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</si>
  <si>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</si>
  <si>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</si>
  <si>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</si>
  <si>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</si>
  <si>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</si>
  <si>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</si>
  <si>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</si>
  <si>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</si>
  <si>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</si>
  <si>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</si>
  <si>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</si>
  <si>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</si>
  <si>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</si>
  <si>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</si>
  <si>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</si>
  <si>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</si>
  <si>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</si>
  <si>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</si>
  <si>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</si>
  <si>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</si>
  <si>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</si>
  <si>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</si>
  <si>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</si>
  <si>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</si>
  <si>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</si>
  <si>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</si>
  <si>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</si>
  <si>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</si>
  <si>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</si>
  <si>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</si>
  <si>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</si>
  <si>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</si>
  <si>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</si>
  <si>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</si>
  <si>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</si>
  <si>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</si>
  <si>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</si>
  <si>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</si>
  <si>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</si>
  <si>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</si>
  <si>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</si>
  <si>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</si>
  <si>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</si>
  <si>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</si>
  <si>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</si>
  <si>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</si>
  <si>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</si>
  <si>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</si>
  <si>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</si>
  <si>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</si>
  <si>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</si>
  <si>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</si>
  <si>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</si>
  <si>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</si>
  <si>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</si>
  <si>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</si>
  <si>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</si>
  <si>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</si>
  <si>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</si>
  <si>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</si>
  <si>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</si>
  <si>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</si>
  <si>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</si>
  <si>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</si>
  <si>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</si>
  <si>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</si>
  <si>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</si>
  <si>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</si>
  <si>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</si>
  <si>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</si>
  <si>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</si>
  <si>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</si>
  <si>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</si>
  <si>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</si>
  <si>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</si>
  <si>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</si>
  <si>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</si>
  <si>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</si>
  <si>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</si>
  <si>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</si>
  <si>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</si>
  <si>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</si>
  <si>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</si>
  <si>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</si>
  <si>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</si>
  <si>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</si>
  <si>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</si>
  <si>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</si>
  <si>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</si>
  <si>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</si>
  <si>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</si>
  <si>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</si>
  <si>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</si>
  <si>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</si>
  <si>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</si>
  <si>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</si>
  <si>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</si>
  <si>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</si>
  <si>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</si>
  <si>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</si>
  <si>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</si>
  <si>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</si>
  <si>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</si>
  <si>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</si>
  <si>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</si>
  <si>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</si>
  <si>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</si>
  <si>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</si>
  <si>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</si>
  <si>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</si>
  <si>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</si>
  <si>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</si>
  <si>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</si>
  <si>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</si>
  <si>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</si>
  <si>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</si>
  <si>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</si>
  <si>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</si>
  <si>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</si>
  <si>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</si>
  <si>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</si>
  <si>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</si>
  <si>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</si>
  <si>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</si>
  <si>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</si>
  <si>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</si>
  <si>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</si>
  <si>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</si>
  <si>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</si>
  <si>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</si>
  <si>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</si>
  <si>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</si>
  <si>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</si>
  <si>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</si>
  <si>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</si>
  <si>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</si>
  <si>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</si>
  <si>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</si>
  <si>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</si>
  <si>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</si>
  <si>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</si>
  <si>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</si>
  <si>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</si>
  <si>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</si>
  <si>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</si>
  <si>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</si>
  <si>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</si>
  <si>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</si>
  <si>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</si>
  <si>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</si>
  <si>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</si>
  <si>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</si>
  <si>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</si>
  <si>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</si>
  <si>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</si>
  <si>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</si>
  <si>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</si>
  <si>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</si>
  <si>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</si>
  <si>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</si>
  <si>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</si>
  <si>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</si>
  <si>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</si>
  <si>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</si>
  <si>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</si>
  <si>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</si>
  <si>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</si>
  <si>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</si>
  <si>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</si>
  <si>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</si>
  <si>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</si>
  <si>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</si>
  <si>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</si>
  <si>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</si>
  <si>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</si>
  <si>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</si>
  <si>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</si>
  <si>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</si>
  <si>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</si>
  <si>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</si>
  <si>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</si>
  <si>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</si>
  <si>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</si>
  <si>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</si>
  <si>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</si>
  <si>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</si>
  <si>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</si>
  <si>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</si>
  <si>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</si>
  <si>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</si>
  <si>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</si>
  <si>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</si>
  <si>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</si>
  <si>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</si>
  <si>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</si>
  <si>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</si>
  <si>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</si>
  <si>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</si>
  <si>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</si>
  <si>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</si>
  <si>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</si>
  <si>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</si>
  <si>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</si>
  <si>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</si>
  <si>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</si>
  <si>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</si>
  <si>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</si>
  <si>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</si>
  <si>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</si>
  <si>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</si>
  <si>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</si>
  <si>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</si>
  <si>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</si>
  <si>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</si>
  <si>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</si>
  <si>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</si>
  <si>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</si>
  <si>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</si>
  <si>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</si>
  <si>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</si>
  <si>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</si>
  <si>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</si>
  <si>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</si>
  <si>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</si>
  <si>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</si>
  <si>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</si>
  <si>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</si>
  <si>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</si>
  <si>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</si>
  <si>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</si>
  <si>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</si>
  <si>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</si>
  <si>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</si>
  <si>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</si>
  <si>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</si>
  <si>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</si>
  <si>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</si>
  <si>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</si>
  <si>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</si>
  <si>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</si>
  <si>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</si>
  <si>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</si>
  <si>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</si>
  <si>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</si>
  <si>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</si>
  <si>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</si>
  <si>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</si>
  <si>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</si>
  <si>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</si>
  <si>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</si>
  <si>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</si>
  <si>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</si>
  <si>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</si>
  <si>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</si>
  <si>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</si>
  <si>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</si>
  <si>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</si>
  <si>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</si>
  <si>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</si>
  <si>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</si>
  <si>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</si>
  <si>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</si>
  <si>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</si>
  <si>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</si>
  <si>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</si>
  <si>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</si>
  <si>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</si>
  <si>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</si>
  <si>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</si>
  <si>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</si>
  <si>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</si>
  <si>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</si>
  <si>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</si>
  <si>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</si>
  <si>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</si>
  <si>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</si>
  <si>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</si>
  <si>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</si>
  <si>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</si>
  <si>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</si>
  <si>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</si>
  <si>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</si>
  <si>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</si>
  <si>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</si>
  <si>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</si>
  <si>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</si>
  <si>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</si>
  <si>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</si>
  <si>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</si>
  <si>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</si>
  <si>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</si>
  <si>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</si>
  <si>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</si>
  <si>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</si>
  <si>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</si>
  <si>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</si>
  <si>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</si>
  <si>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</si>
  <si>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</si>
  <si>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</si>
  <si>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</si>
  <si>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</si>
  <si>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</si>
  <si>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</si>
  <si>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</si>
  <si>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</si>
  <si>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</si>
  <si>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</si>
  <si>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</si>
  <si>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</si>
  <si>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</si>
  <si>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</si>
  <si>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</si>
  <si>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</si>
  <si>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</si>
  <si>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</si>
  <si>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</si>
  <si>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</si>
  <si>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</si>
  <si>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</si>
  <si>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</si>
  <si>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</si>
  <si>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</si>
  <si>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</si>
  <si>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</si>
  <si>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</si>
  <si>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</si>
  <si>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</si>
  <si>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</si>
  <si>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</si>
  <si>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</si>
  <si>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</si>
  <si>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</si>
  <si>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</si>
  <si>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</si>
  <si>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</si>
  <si>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</si>
  <si>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</si>
  <si>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</si>
  <si>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</si>
  <si>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</si>
  <si>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</si>
  <si>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</si>
  <si>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</si>
  <si>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</si>
  <si>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</si>
  <si>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</si>
  <si>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</si>
  <si>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</si>
  <si>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</si>
  <si>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</si>
  <si>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</si>
  <si>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</si>
  <si>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</si>
  <si>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</si>
  <si>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</si>
  <si>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</si>
  <si>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</si>
  <si>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</si>
  <si>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</si>
  <si>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</si>
  <si>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</si>
  <si>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</si>
  <si>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</si>
  <si>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</si>
  <si>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</si>
  <si>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</si>
  <si>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</si>
  <si>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</si>
  <si>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</si>
  <si>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</si>
  <si>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</si>
  <si>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</si>
  <si>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</si>
  <si>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</si>
  <si>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</si>
  <si>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</si>
  <si>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</si>
  <si>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</si>
  <si>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</si>
  <si>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</si>
  <si>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</si>
  <si>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</si>
  <si>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</si>
  <si>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</si>
  <si>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</si>
  <si>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</si>
  <si>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</si>
  <si>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</si>
  <si>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</si>
  <si>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</si>
  <si>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</si>
  <si>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</si>
  <si>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</si>
  <si>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</si>
  <si>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</si>
  <si>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</si>
  <si>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</si>
  <si>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</si>
  <si>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</si>
  <si>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</si>
  <si>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</si>
  <si>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</si>
  <si>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</si>
  <si>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</si>
  <si>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</si>
  <si>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</si>
  <si>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</si>
  <si>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</si>
  <si>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</si>
  <si>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</si>
  <si>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</si>
  <si>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</si>
  <si>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</si>
  <si>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</si>
  <si>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</si>
  <si>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</si>
  <si>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</si>
  <si>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</si>
  <si>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</si>
  <si>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</si>
  <si>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</si>
  <si>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</si>
  <si>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</si>
  <si>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</si>
  <si>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</si>
  <si>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</si>
  <si>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</si>
  <si>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</si>
  <si>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</si>
  <si>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</si>
  <si>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</si>
  <si>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</si>
  <si>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</si>
  <si>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</si>
  <si>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</si>
  <si>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</si>
  <si>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</si>
  <si>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</si>
  <si>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</si>
  <si>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</si>
  <si>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</si>
  <si>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</si>
  <si>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</si>
  <si>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</si>
  <si>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</si>
  <si>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</si>
  <si>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</si>
  <si>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</si>
  <si>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</si>
  <si>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</si>
  <si>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</si>
  <si>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</si>
  <si>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</si>
  <si>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</si>
  <si>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</si>
  <si>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</si>
  <si>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</si>
  <si>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</si>
  <si>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</si>
  <si>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</si>
  <si>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</si>
  <si>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</si>
  <si>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</si>
  <si>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</si>
  <si>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</si>
  <si>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</si>
  <si>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</si>
  <si>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</si>
  <si>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</si>
  <si>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</si>
  <si>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</si>
  <si>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</si>
  <si>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</si>
  <si>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</si>
  <si>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</si>
  <si>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</si>
  <si>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</si>
  <si>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</si>
  <si>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</si>
  <si>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</si>
  <si>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</si>
  <si>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</si>
  <si>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</si>
  <si>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</si>
  <si>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</si>
  <si>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</si>
  <si>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</si>
  <si>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</si>
  <si>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</si>
  <si>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</si>
  <si>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</si>
  <si>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</si>
  <si>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</si>
  <si>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</si>
  <si>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</si>
  <si>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</si>
  <si>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</si>
  <si>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</si>
  <si>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</si>
  <si>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</si>
  <si>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</si>
  <si>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</si>
  <si>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</si>
  <si>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</si>
  <si>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</si>
  <si>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</si>
  <si>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</si>
  <si>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</si>
  <si>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</si>
  <si>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</si>
  <si>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</si>
  <si>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</si>
  <si>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</si>
  <si>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</si>
  <si>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</si>
  <si>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</si>
  <si>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</si>
  <si>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</si>
  <si>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</si>
  <si>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</si>
  <si>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</si>
  <si>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</si>
  <si>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</si>
  <si>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</si>
  <si>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</si>
  <si>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</si>
  <si>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</si>
  <si>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</si>
  <si>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</si>
  <si>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</si>
  <si>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</si>
  <si>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</si>
  <si>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</si>
  <si>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</si>
  <si>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</si>
  <si>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</si>
  <si>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</si>
  <si>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</si>
  <si>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</si>
  <si>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</si>
  <si>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</si>
  <si>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</si>
  <si>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</si>
  <si>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</si>
  <si>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</si>
  <si>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</si>
  <si>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</si>
  <si>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</si>
  <si>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</si>
  <si>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</si>
  <si>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</si>
  <si>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</si>
  <si>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</si>
  <si>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</si>
  <si>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</si>
  <si>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</si>
  <si>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</si>
  <si>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</si>
  <si>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</si>
  <si>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</si>
  <si>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</si>
  <si>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</si>
  <si>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</si>
  <si>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</si>
  <si>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</si>
  <si>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</si>
  <si>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</si>
  <si>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</si>
  <si>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</si>
  <si>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</si>
  <si>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</si>
  <si>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</si>
  <si>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</si>
  <si>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</si>
  <si>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</si>
  <si>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</si>
  <si>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</si>
  <si>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</si>
  <si>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</si>
  <si>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</si>
  <si>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</si>
  <si>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</si>
  <si>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</si>
  <si>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</si>
  <si>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</si>
  <si>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</si>
  <si>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</si>
  <si>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</si>
  <si>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</si>
  <si>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</si>
  <si>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</si>
  <si>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</si>
  <si>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</si>
  <si>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</si>
  <si>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</si>
  <si>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</si>
  <si>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</si>
  <si>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</si>
  <si>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</si>
  <si>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</si>
  <si>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</si>
  <si>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</si>
  <si>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</si>
  <si>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</si>
  <si>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</si>
  <si>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</si>
  <si>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</si>
  <si>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</si>
  <si>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</si>
  <si>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</si>
  <si>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</si>
  <si>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</si>
  <si>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</si>
  <si>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</si>
  <si>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</si>
  <si>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</si>
  <si>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</si>
  <si>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</si>
  <si>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</si>
  <si>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</si>
  <si>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</si>
  <si>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</si>
  <si>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</si>
  <si>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</si>
  <si>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</si>
  <si>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</si>
  <si>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</si>
  <si>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</si>
  <si>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</si>
  <si>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</si>
  <si>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</si>
  <si>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</si>
  <si>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</si>
  <si>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</si>
  <si>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</si>
  <si>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</si>
  <si>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</si>
  <si>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</si>
  <si>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</si>
  <si>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</si>
  <si>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</si>
  <si>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</si>
  <si>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</si>
  <si>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</si>
  <si>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</si>
  <si>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</si>
  <si>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</si>
  <si>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</si>
  <si>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</si>
  <si>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</si>
  <si>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</si>
  <si>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</si>
  <si>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</si>
  <si>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</si>
  <si>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</si>
  <si>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</si>
  <si>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</si>
  <si>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</si>
  <si>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</si>
  <si>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</si>
  <si>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</si>
  <si>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</si>
  <si>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</si>
  <si>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</si>
  <si>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</si>
  <si>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</si>
  <si>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</si>
  <si>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</si>
  <si>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</si>
  <si>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</si>
  <si>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</si>
  <si>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</si>
  <si>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</si>
  <si>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</si>
  <si>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</si>
  <si>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</si>
  <si>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</si>
  <si>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</si>
  <si>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</si>
  <si>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</si>
  <si>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</si>
  <si>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</si>
  <si>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</si>
  <si>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</si>
  <si>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</si>
  <si>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</si>
  <si>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</si>
  <si>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</si>
  <si>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</si>
  <si>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</si>
  <si>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</si>
  <si>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</si>
  <si>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</si>
  <si>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</si>
  <si>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</si>
  <si>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</si>
  <si>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</si>
  <si>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</si>
  <si>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</si>
  <si>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</si>
  <si>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</si>
  <si>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</si>
  <si>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</si>
  <si>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</si>
  <si>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</si>
  <si>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</si>
  <si>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</si>
  <si>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</si>
  <si>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</si>
  <si>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</si>
  <si>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</si>
  <si>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</si>
  <si>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</si>
  <si>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</si>
  <si>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</si>
  <si>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</si>
  <si>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</si>
  <si>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</si>
  <si>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</si>
  <si>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</si>
  <si>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</si>
  <si>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</si>
  <si>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</si>
  <si>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</si>
  <si>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</si>
  <si>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</si>
  <si>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</si>
  <si>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</si>
  <si>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</si>
  <si>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</si>
  <si>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</si>
  <si>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</si>
  <si>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</si>
  <si>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</si>
  <si>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</si>
  <si>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</si>
  <si>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</si>
  <si>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</si>
  <si>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</si>
  <si>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</si>
  <si>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</si>
  <si>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</si>
  <si>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</si>
  <si>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</si>
  <si>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</si>
  <si>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</si>
  <si>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</si>
  <si>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</si>
  <si>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</si>
  <si>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</si>
  <si>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</si>
  <si>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</si>
  <si>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</si>
  <si>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</si>
  <si>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</si>
  <si>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</si>
  <si>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</si>
  <si>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</si>
  <si>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</si>
  <si>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</si>
  <si>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</si>
  <si>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</si>
  <si>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</si>
  <si>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</si>
  <si>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</si>
  <si>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</si>
  <si>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</si>
  <si>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</si>
  <si>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</si>
  <si>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</si>
  <si>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</si>
  <si>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</si>
  <si>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</si>
  <si>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</si>
  <si>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</si>
  <si>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</si>
  <si>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</si>
  <si>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</si>
  <si>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</si>
  <si>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</si>
  <si>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</si>
  <si>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</si>
  <si>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</si>
  <si>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</si>
  <si>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</si>
  <si>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</si>
  <si>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</si>
  <si>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</si>
  <si>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</si>
  <si>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</si>
  <si>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</si>
  <si>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</si>
  <si>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</si>
  <si>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</si>
  <si>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</si>
  <si>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</si>
  <si>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</si>
  <si>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</si>
  <si>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</si>
  <si>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</si>
  <si>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</si>
  <si>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</si>
  <si>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</si>
  <si>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</si>
  <si>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</si>
  <si>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</si>
  <si>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</si>
  <si>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</si>
  <si>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</si>
  <si>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</si>
  <si>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</si>
  <si>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</si>
  <si>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</si>
  <si>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</si>
  <si>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</si>
  <si>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</si>
  <si>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</si>
  <si>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</si>
  <si>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</si>
  <si>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</si>
  <si>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</si>
  <si>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</si>
  <si>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</si>
  <si>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</si>
  <si>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</si>
  <si>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</si>
  <si>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</si>
  <si>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</si>
  <si>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</si>
  <si>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</si>
  <si>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</si>
  <si>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</si>
  <si>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</si>
  <si>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</si>
  <si>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</si>
  <si>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</si>
  <si>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</si>
  <si>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</si>
  <si>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</si>
  <si>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</si>
  <si>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</si>
  <si>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</si>
  <si>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</si>
  <si>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</si>
  <si>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</si>
  <si>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</si>
  <si>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</si>
  <si>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</si>
  <si>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</si>
  <si>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</si>
  <si>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</si>
  <si>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</si>
  <si>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</si>
  <si>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</si>
  <si>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</si>
  <si>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</si>
  <si>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</si>
  <si>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</si>
  <si>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</si>
  <si>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</si>
  <si>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</si>
  <si>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</si>
  <si>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</si>
  <si>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</si>
  <si>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</si>
  <si>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</si>
  <si>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</si>
  <si>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</si>
  <si>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</si>
  <si>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</si>
  <si>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</si>
  <si>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</si>
  <si>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</si>
  <si>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</si>
  <si>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</si>
  <si>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</si>
  <si>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</si>
  <si>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</si>
  <si>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</si>
  <si>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</si>
  <si>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</si>
  <si>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</si>
  <si>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</si>
  <si>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</si>
  <si>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</si>
  <si>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</si>
  <si>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</si>
  <si>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</si>
  <si>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</si>
  <si>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</si>
  <si>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</si>
  <si>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</si>
  <si>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</si>
  <si>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</si>
  <si>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</si>
  <si>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</si>
  <si>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</si>
  <si>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</si>
  <si>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</si>
  <si>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</si>
  <si>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</si>
  <si>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</si>
  <si>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</si>
  <si>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</si>
  <si>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</si>
  <si>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</si>
  <si>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</si>
  <si>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</si>
  <si>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</si>
  <si>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</si>
  <si>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</si>
  <si>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</si>
  <si>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</si>
  <si>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</si>
  <si>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</si>
  <si>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</si>
  <si>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</si>
  <si>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</si>
  <si>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</si>
  <si>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</si>
  <si>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</si>
  <si>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</si>
  <si>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</si>
  <si>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</si>
  <si>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</si>
  <si>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</si>
  <si>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</si>
  <si>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</si>
  <si>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</si>
  <si>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</si>
  <si>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</si>
  <si>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</si>
  <si>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</si>
  <si>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</si>
  <si>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</si>
  <si>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</si>
  <si>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</si>
  <si>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</si>
  <si>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</si>
  <si>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</si>
  <si>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</si>
  <si>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</si>
  <si>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</si>
  <si>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</si>
  <si>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</si>
  <si>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</si>
  <si>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</si>
  <si>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</si>
  <si>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</si>
  <si>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</si>
  <si>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</si>
  <si>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</si>
  <si>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</si>
  <si>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</si>
  <si>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</si>
  <si>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</si>
  <si>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</si>
  <si>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</si>
  <si>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</si>
  <si>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</si>
  <si>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</si>
  <si>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</si>
  <si>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</si>
  <si>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</si>
  <si>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</si>
  <si>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</si>
  <si>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</si>
  <si>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</si>
  <si>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</si>
  <si>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</si>
  <si>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</si>
  <si>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</si>
  <si>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</si>
  <si>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</si>
  <si>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</si>
  <si>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</si>
  <si>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</si>
  <si>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</si>
  <si>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</si>
  <si>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</si>
  <si>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</si>
  <si>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</si>
  <si>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</si>
  <si>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</si>
  <si>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</si>
  <si>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</si>
  <si>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</si>
  <si>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</si>
  <si>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</si>
  <si>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</si>
  <si>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</si>
  <si>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</si>
  <si>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</si>
  <si>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</si>
  <si>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</si>
  <si>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</si>
  <si>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</si>
  <si>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</si>
  <si>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</si>
  <si>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</si>
  <si>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</si>
  <si>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</si>
  <si>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</si>
  <si>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</si>
  <si>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</si>
  <si>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</si>
  <si>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</si>
  <si>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</si>
  <si>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</si>
  <si>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</si>
  <si>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</si>
  <si>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</si>
  <si>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</si>
  <si>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</si>
  <si>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</si>
  <si>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</si>
  <si>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</si>
  <si>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</si>
  <si>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</si>
  <si>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</si>
  <si>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</si>
  <si>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</si>
  <si>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</si>
  <si>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</si>
  <si>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</si>
  <si>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</si>
  <si>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</si>
  <si>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</si>
  <si>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</si>
  <si>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</si>
  <si>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</si>
  <si>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</si>
  <si>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</si>
  <si>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</si>
  <si>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</si>
  <si>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</si>
  <si>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</si>
  <si>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</si>
  <si>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</si>
  <si>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</si>
  <si>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</si>
  <si>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</si>
  <si>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</si>
  <si>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</si>
  <si>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</si>
  <si>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</si>
  <si>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</si>
  <si>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</si>
  <si>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</si>
  <si>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</si>
  <si>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</si>
  <si>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</si>
  <si>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</si>
  <si>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</si>
  <si>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</si>
  <si>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</si>
  <si>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</si>
  <si>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</si>
  <si>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</si>
  <si>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</si>
  <si>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</si>
  <si>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</si>
  <si>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</si>
  <si>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</si>
  <si>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</si>
  <si>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</si>
  <si>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</si>
  <si>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</si>
  <si>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</si>
  <si>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</si>
  <si>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</si>
  <si>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</si>
  <si>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</si>
  <si>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</si>
  <si>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</si>
  <si>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</si>
  <si>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</si>
  <si>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</si>
  <si>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</si>
  <si>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</si>
  <si>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</si>
  <si>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</si>
  <si>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</si>
  <si>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</si>
  <si>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</si>
  <si>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</si>
  <si>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</si>
  <si>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</si>
  <si>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</si>
  <si>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</si>
  <si>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</si>
  <si>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</si>
  <si>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</si>
  <si>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</si>
  <si>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</si>
  <si>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</si>
  <si>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</si>
  <si>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</si>
  <si>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</si>
  <si>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</si>
  <si>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</si>
  <si>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</si>
  <si>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</si>
  <si>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</si>
  <si>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</si>
  <si>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</si>
  <si>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</si>
  <si>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</si>
  <si>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</si>
  <si>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</si>
  <si>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</si>
  <si>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</si>
  <si>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</si>
  <si>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</si>
  <si>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</si>
  <si>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</si>
  <si>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</si>
  <si>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</si>
  <si>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</si>
  <si>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</si>
  <si>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</si>
  <si>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</si>
  <si>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</si>
  <si>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</si>
  <si>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</si>
  <si>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</si>
  <si>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</si>
  <si>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</si>
  <si>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</si>
  <si>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</si>
  <si>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</si>
  <si>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</si>
  <si>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</si>
  <si>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</si>
  <si>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</si>
  <si>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</si>
  <si>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</si>
  <si>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</si>
  <si>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</si>
  <si>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</si>
  <si>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</si>
  <si>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</si>
  <si>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</si>
  <si>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</si>
  <si>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</si>
  <si>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</si>
  <si>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</si>
  <si>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</si>
  <si>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</si>
  <si>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</si>
  <si>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</si>
  <si>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</si>
  <si>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</si>
  <si>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</si>
  <si>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</si>
  <si>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</si>
  <si>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</si>
  <si>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</si>
  <si>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</si>
  <si>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</si>
  <si>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</si>
  <si>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</si>
  <si>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</si>
  <si>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</si>
  <si>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</si>
  <si>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</si>
  <si>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</si>
  <si>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</si>
  <si>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</si>
  <si>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</si>
  <si>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</si>
  <si>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</si>
  <si>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</si>
  <si>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</si>
  <si>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</si>
  <si>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</si>
  <si>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</si>
  <si>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</si>
  <si>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</si>
  <si>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</si>
  <si>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</si>
  <si>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</si>
  <si>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</si>
  <si>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</si>
  <si>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</si>
  <si>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</si>
  <si>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</si>
  <si>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</si>
  <si>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</si>
  <si>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</si>
  <si>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</si>
  <si>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</si>
  <si>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</si>
  <si>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</si>
  <si>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</si>
  <si>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</si>
  <si>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</si>
  <si>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</si>
  <si>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</si>
  <si>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</si>
  <si>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</si>
  <si>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</si>
  <si>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</si>
  <si>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</si>
  <si>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</si>
  <si>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</si>
  <si>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</si>
  <si>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</si>
  <si>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</si>
  <si>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</si>
  <si>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</si>
  <si>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</si>
  <si>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</si>
  <si>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</si>
  <si>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</si>
  <si>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</si>
  <si>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</si>
  <si>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</si>
  <si>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</si>
  <si>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</si>
  <si>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</si>
  <si>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</si>
  <si>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</si>
  <si>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</si>
  <si>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</si>
  <si>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</si>
  <si>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</si>
  <si>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</si>
  <si>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</si>
  <si>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</si>
  <si>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</si>
  <si>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</si>
  <si>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</si>
  <si>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</si>
  <si>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</si>
  <si>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</si>
  <si>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</si>
  <si>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</si>
  <si>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</si>
  <si>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</si>
  <si>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</si>
  <si>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</si>
  <si>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</si>
  <si>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</si>
  <si>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</si>
  <si>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</si>
  <si>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</si>
  <si>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</si>
  <si>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</si>
  <si>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</si>
  <si>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</si>
  <si>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</si>
  <si>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</si>
  <si>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</si>
  <si>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</si>
  <si>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</si>
  <si>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</si>
  <si>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</si>
  <si>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</si>
  <si>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</si>
  <si>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</si>
  <si>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</si>
  <si>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</si>
  <si>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</si>
  <si>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</si>
  <si>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</si>
  <si>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</si>
  <si>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</si>
  <si>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</si>
  <si>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</si>
  <si>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</si>
  <si>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</si>
  <si>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</si>
  <si>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</si>
  <si>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</si>
  <si>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</si>
  <si>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</si>
  <si>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</si>
  <si>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</si>
  <si>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</si>
  <si>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</si>
  <si>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</si>
  <si>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</si>
  <si>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</si>
  <si>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</si>
  <si>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</si>
  <si>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</si>
  <si>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</si>
  <si>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</si>
  <si>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</si>
  <si>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</si>
  <si>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</si>
  <si>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</si>
  <si>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</si>
  <si>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</si>
  <si>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</si>
  <si>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</si>
  <si>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</si>
  <si>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</si>
  <si>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</si>
  <si>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</si>
  <si>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</si>
  <si>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</si>
  <si>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</si>
  <si>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</si>
  <si>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</si>
  <si>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</si>
  <si>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</si>
  <si>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</si>
  <si>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</si>
  <si>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</si>
  <si>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</si>
  <si>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</si>
  <si>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</si>
  <si>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</si>
  <si>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</si>
  <si>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</si>
  <si>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</si>
  <si>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</si>
  <si>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</si>
  <si>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</si>
  <si>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</si>
  <si>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</si>
  <si>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</si>
  <si>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</si>
  <si>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</si>
  <si>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</si>
  <si>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</si>
  <si>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</si>
  <si>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</si>
  <si>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</si>
  <si>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</si>
  <si>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</si>
  <si>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</si>
  <si>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</si>
  <si>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</si>
  <si>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</si>
  <si>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</si>
  <si>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</si>
  <si>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</si>
  <si>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</si>
  <si>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</si>
  <si>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</si>
  <si>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</si>
  <si>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</si>
  <si>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</si>
  <si>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</si>
  <si>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</si>
  <si>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</si>
  <si>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</si>
  <si>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</si>
  <si>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</si>
  <si>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</si>
  <si>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</si>
  <si>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</si>
  <si>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</si>
  <si>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</si>
  <si>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</si>
  <si>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</si>
  <si>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</si>
  <si>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</si>
  <si>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</si>
  <si>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</si>
  <si>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</si>
  <si>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</si>
  <si>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</si>
  <si>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</si>
  <si>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</si>
  <si>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</si>
  <si>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</si>
  <si>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</si>
  <si>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</si>
  <si>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</si>
  <si>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</si>
  <si>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</si>
  <si>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</si>
  <si>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</si>
  <si>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</si>
  <si>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</si>
  <si>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</si>
  <si>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</si>
  <si>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</si>
  <si>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</si>
  <si>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</si>
  <si>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</si>
  <si>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</si>
  <si>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</si>
  <si>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</si>
  <si>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</si>
  <si>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</si>
  <si>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</si>
  <si>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</si>
  <si>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</si>
  <si>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</si>
  <si>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</si>
  <si>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</si>
  <si>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</si>
  <si>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</si>
  <si>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</si>
  <si>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</si>
  <si>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</si>
  <si>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</si>
  <si>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</si>
  <si>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</si>
  <si>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</si>
  <si>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</si>
  <si>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</si>
  <si>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</si>
  <si>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</si>
  <si>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</si>
  <si>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</si>
  <si>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</si>
  <si>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</si>
  <si>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</si>
  <si>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</si>
  <si>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</si>
  <si>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</si>
  <si>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</si>
  <si>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</si>
  <si>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</si>
  <si>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</si>
  <si>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</si>
  <si>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</si>
  <si>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</si>
  <si>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</si>
  <si>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</si>
  <si>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</si>
  <si>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</si>
  <si>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</si>
  <si>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</si>
  <si>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</si>
  <si>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</si>
  <si>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</si>
  <si>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</si>
  <si>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</si>
  <si>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</si>
  <si>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</si>
  <si>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</si>
  <si>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</si>
  <si>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</si>
  <si>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</si>
  <si>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</si>
  <si>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</si>
  <si>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</si>
  <si>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</si>
  <si>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</si>
  <si>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</si>
  <si>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</si>
  <si>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</si>
  <si>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</si>
  <si>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</si>
  <si>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</si>
  <si>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</si>
  <si>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</si>
  <si>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</si>
  <si>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</si>
  <si>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</si>
  <si>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</si>
  <si>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</si>
  <si>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</si>
  <si>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</si>
  <si>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</si>
  <si>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</si>
  <si>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</si>
  <si>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</si>
  <si>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</si>
  <si>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</si>
  <si>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</si>
  <si>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</si>
  <si>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</si>
  <si>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</si>
  <si>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</si>
  <si>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</si>
  <si>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</si>
  <si>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</si>
  <si>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</si>
  <si>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</si>
  <si>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</si>
  <si>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</si>
  <si>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</si>
  <si>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</si>
  <si>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</si>
  <si>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</si>
  <si>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</si>
  <si>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</si>
  <si>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</si>
  <si>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</si>
  <si>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</si>
  <si>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</si>
  <si>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</si>
  <si>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</si>
  <si>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</si>
  <si>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</si>
  <si>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</si>
  <si>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</si>
  <si>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</si>
  <si>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</si>
  <si>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</si>
  <si>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</si>
  <si>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</si>
  <si>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</si>
  <si>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</si>
  <si>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</si>
  <si>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</si>
  <si>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</si>
  <si>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</si>
  <si>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</si>
  <si>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</si>
  <si>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</si>
  <si>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</si>
  <si>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</si>
  <si>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</si>
  <si>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</si>
  <si>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</si>
  <si>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</si>
  <si>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</si>
  <si>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</si>
  <si>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</si>
  <si>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</si>
  <si>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</si>
  <si>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</si>
  <si>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</si>
  <si>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</si>
  <si>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</si>
  <si>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</si>
  <si>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</si>
  <si>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</si>
  <si>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</si>
  <si>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</si>
  <si>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</si>
  <si>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</si>
  <si>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</si>
  <si>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</si>
  <si>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</si>
  <si>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</si>
  <si>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</si>
  <si>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</si>
  <si>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</si>
  <si>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</si>
  <si>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</si>
  <si>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</si>
  <si>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</si>
  <si>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</si>
  <si>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</si>
  <si>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</si>
  <si>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</si>
  <si>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</si>
  <si>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</si>
  <si>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</si>
  <si>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</si>
  <si>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</si>
  <si>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</si>
  <si>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</si>
  <si>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</si>
  <si>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</si>
  <si>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</si>
  <si>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</si>
  <si>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</si>
  <si>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</si>
  <si>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</si>
  <si>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</si>
  <si>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</si>
  <si>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</si>
  <si>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</si>
  <si>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</si>
  <si>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</si>
  <si>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</si>
  <si>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</si>
  <si>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</si>
  <si>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</si>
  <si>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</si>
  <si>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</si>
  <si>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</si>
  <si>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</si>
  <si>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</si>
  <si>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</si>
  <si>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</si>
  <si>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</si>
  <si>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</si>
  <si>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</si>
  <si>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</si>
  <si>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</si>
  <si>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</si>
  <si>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</si>
  <si>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</si>
  <si>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</si>
  <si>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</si>
  <si>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</si>
  <si>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</si>
  <si>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</si>
  <si>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</si>
  <si>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</si>
  <si>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</si>
  <si>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</si>
  <si>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</si>
  <si>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</si>
  <si>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</si>
  <si>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</si>
  <si>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</si>
  <si>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</si>
  <si>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</si>
  <si>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</si>
  <si>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</si>
  <si>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</si>
  <si>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</si>
  <si>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</si>
  <si>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</si>
  <si>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</si>
  <si>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</si>
  <si>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</si>
  <si>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</si>
  <si>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</si>
  <si>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</si>
  <si>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</si>
  <si>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</si>
  <si>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</si>
  <si>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</si>
  <si>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</si>
  <si>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</si>
  <si>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</si>
  <si>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</si>
  <si>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</si>
  <si>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</si>
  <si>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</si>
  <si>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</si>
  <si>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</si>
  <si>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</si>
  <si>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</si>
  <si>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</si>
  <si>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</si>
  <si>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</si>
  <si>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</si>
  <si>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</si>
  <si>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</si>
  <si>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</si>
  <si>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</si>
  <si>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</si>
  <si>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</si>
  <si>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</si>
  <si>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</si>
  <si>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</si>
  <si>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</si>
  <si>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</si>
  <si>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</si>
  <si>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</si>
  <si>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</si>
  <si>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</si>
  <si>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</si>
  <si>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</si>
  <si>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</si>
  <si>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</si>
  <si>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</si>
  <si>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</si>
  <si>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</si>
  <si>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</si>
  <si>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</si>
  <si>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</si>
  <si>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</si>
  <si>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</si>
  <si>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</si>
  <si>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</si>
  <si>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</si>
  <si>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</si>
  <si>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</si>
  <si>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</si>
  <si>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</si>
  <si>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</si>
  <si>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</si>
  <si>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</si>
  <si>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</si>
  <si>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</si>
  <si>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</si>
  <si>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</si>
  <si>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</si>
  <si>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</si>
  <si>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</si>
  <si>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</si>
  <si>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</si>
  <si>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</si>
  <si>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</si>
  <si>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</si>
  <si>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</si>
  <si>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</si>
  <si>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</si>
  <si>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</si>
  <si>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</si>
  <si>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</si>
  <si>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</si>
  <si>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</si>
  <si>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</si>
  <si>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</si>
  <si>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</si>
  <si>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</si>
  <si>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</si>
  <si>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</si>
  <si>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</si>
  <si>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</si>
  <si>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</si>
  <si>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</si>
  <si>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</si>
  <si>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</si>
  <si>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</si>
  <si>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</si>
  <si>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</si>
  <si>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</si>
  <si>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</si>
  <si>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</si>
  <si>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</si>
  <si>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</si>
  <si>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</si>
  <si>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</si>
  <si>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</si>
  <si>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</si>
  <si>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</si>
  <si>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</si>
  <si>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</si>
  <si>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</si>
  <si>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</si>
  <si>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</si>
  <si>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</si>
  <si>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</si>
  <si>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</si>
  <si>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</si>
  <si>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</si>
  <si>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</si>
  <si>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</si>
  <si>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</si>
  <si>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</si>
  <si>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</si>
  <si>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</si>
  <si>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</si>
  <si>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</si>
  <si>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</si>
  <si>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</si>
  <si>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</si>
  <si>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</si>
  <si>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</si>
  <si>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</si>
  <si>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</si>
  <si>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</si>
  <si>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</si>
  <si>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</si>
  <si>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</si>
  <si>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</si>
  <si>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</si>
  <si>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</si>
  <si>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</si>
  <si>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</si>
  <si>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</si>
  <si>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</si>
  <si>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</si>
  <si>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</si>
  <si>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</si>
  <si>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</si>
  <si>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</si>
  <si>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</si>
  <si>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</si>
  <si>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</si>
  <si>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</si>
  <si>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</si>
  <si>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</si>
  <si>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</si>
  <si>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</si>
  <si>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</si>
  <si>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</si>
  <si>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</si>
  <si>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</si>
  <si>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</si>
  <si>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</si>
  <si>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</si>
  <si>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</si>
  <si>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</si>
  <si>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</si>
  <si>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</si>
  <si>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</si>
  <si>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</si>
  <si>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</si>
  <si>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</si>
  <si>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</si>
  <si>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</si>
  <si>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</si>
  <si>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</si>
  <si>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</si>
  <si>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</si>
  <si>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</si>
  <si>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</si>
  <si>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</si>
  <si>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</si>
  <si>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</si>
  <si>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</si>
  <si>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</si>
  <si>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</si>
  <si>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</si>
  <si>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</si>
  <si>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</si>
  <si>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</si>
  <si>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</si>
  <si>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</si>
  <si>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</si>
  <si>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</si>
  <si>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</si>
  <si>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</si>
  <si>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</si>
  <si>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</si>
  <si>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</si>
  <si>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</si>
  <si>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</si>
  <si>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</si>
  <si>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</si>
  <si>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</si>
  <si>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</si>
  <si>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</si>
  <si>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</si>
  <si>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</si>
  <si>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</si>
  <si>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</si>
  <si>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</si>
  <si>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</si>
  <si>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</si>
  <si>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</si>
  <si>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</si>
  <si>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</si>
  <si>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</si>
  <si>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</si>
  <si>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</si>
  <si>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</si>
  <si>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</si>
  <si>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</si>
  <si>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</si>
  <si>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</si>
  <si>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</si>
  <si>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</si>
  <si>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</si>
  <si>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</si>
  <si>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</si>
  <si>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</si>
  <si>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</si>
  <si>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</si>
  <si>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</si>
  <si>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</si>
  <si>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</si>
  <si>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</si>
  <si>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</si>
  <si>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</si>
  <si>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</si>
  <si>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</si>
  <si>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</si>
  <si>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</si>
  <si>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</si>
  <si>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</si>
  <si>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</si>
  <si>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</si>
  <si>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</si>
  <si>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</si>
  <si>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</si>
  <si>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</si>
  <si>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</si>
  <si>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</si>
  <si>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</si>
  <si>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</si>
  <si>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</si>
  <si>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</si>
  <si>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</si>
  <si>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</si>
  <si>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</si>
  <si>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</si>
  <si>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</si>
  <si>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</si>
  <si>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</si>
  <si>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</si>
  <si>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</si>
  <si>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</si>
  <si>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</si>
  <si>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</si>
  <si>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</si>
  <si>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</si>
  <si>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</si>
  <si>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</si>
  <si>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</si>
  <si>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</si>
  <si>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</si>
  <si>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</si>
  <si>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</si>
  <si>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</si>
  <si>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</si>
  <si>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</si>
  <si>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</si>
  <si>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</si>
  <si>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</si>
  <si>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</si>
  <si>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</si>
  <si>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</si>
  <si>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</si>
  <si>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</si>
  <si>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</si>
  <si>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</si>
  <si>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</si>
  <si>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</si>
  <si>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</si>
  <si>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</si>
  <si>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</si>
  <si>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</si>
  <si>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</si>
  <si>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</si>
  <si>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</si>
  <si>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</si>
  <si>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</si>
  <si>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</si>
  <si>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</si>
  <si>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</si>
  <si>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</si>
  <si>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</si>
  <si>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</si>
  <si>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</si>
  <si>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</si>
  <si>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</si>
  <si>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</si>
  <si>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</si>
  <si>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</si>
  <si>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</si>
  <si>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</si>
  <si>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</si>
  <si>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</si>
  <si>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</si>
  <si>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</si>
  <si>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</si>
  <si>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</si>
  <si>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</si>
  <si>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</si>
  <si>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</si>
  <si>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</si>
  <si>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</si>
  <si>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</si>
  <si>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</si>
  <si>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</si>
  <si>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</si>
  <si>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</si>
  <si>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</si>
  <si>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</si>
  <si>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</si>
  <si>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</si>
  <si>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</si>
  <si>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</si>
  <si>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</si>
  <si>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</si>
  <si>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</si>
  <si>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</si>
  <si>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</si>
  <si>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</si>
  <si>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</si>
  <si>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</si>
  <si>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</si>
  <si>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</si>
  <si>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</si>
  <si>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</si>
  <si>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</si>
  <si>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</si>
  <si>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</si>
  <si>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</si>
  <si>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</si>
  <si>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</si>
  <si>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</si>
  <si>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</si>
  <si>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</si>
  <si>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</si>
  <si>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</si>
  <si>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</si>
  <si>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</si>
  <si>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</si>
  <si>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</si>
  <si>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</si>
  <si>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</si>
  <si>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</si>
  <si>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</si>
  <si>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</si>
  <si>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</si>
  <si>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</si>
  <si>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</si>
  <si>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</si>
  <si>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</si>
  <si>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</si>
  <si>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</si>
  <si>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</si>
  <si>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</si>
  <si>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</si>
  <si>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</si>
  <si>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</si>
  <si>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</si>
  <si>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</si>
  <si>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</si>
  <si>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</si>
  <si>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</si>
  <si>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</si>
  <si>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</si>
  <si>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</si>
  <si>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</si>
  <si>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</si>
  <si>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</si>
  <si>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</si>
  <si>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</si>
  <si>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</si>
  <si>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</si>
  <si>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</si>
  <si>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</si>
  <si>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</si>
  <si>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</si>
  <si>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</si>
  <si>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</si>
  <si>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</si>
  <si>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</si>
  <si>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</si>
  <si>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</si>
  <si>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</si>
  <si>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</si>
  <si>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</si>
  <si>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</si>
  <si>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</si>
  <si>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</si>
  <si>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</si>
  <si>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</si>
  <si>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</si>
  <si>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</si>
  <si>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</si>
  <si>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</si>
  <si>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</si>
  <si>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</si>
  <si>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</si>
  <si>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</si>
  <si>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</si>
  <si>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</si>
  <si>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</si>
  <si>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</si>
  <si>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</si>
  <si>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</si>
  <si>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</si>
  <si>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</si>
  <si>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</si>
  <si>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</si>
  <si>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</si>
  <si>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</si>
  <si>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</si>
  <si>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</si>
  <si>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</si>
  <si>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</si>
  <si>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</si>
  <si>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</si>
  <si>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</si>
  <si>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</si>
  <si>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</si>
  <si>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</si>
  <si>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</si>
  <si>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</si>
  <si>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</si>
  <si>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</si>
  <si>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</si>
  <si>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</si>
  <si>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</si>
  <si>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</si>
  <si>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</si>
  <si>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</si>
  <si>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</si>
  <si>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</si>
  <si>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</si>
  <si>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</si>
  <si>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</si>
  <si>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</si>
  <si>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</si>
  <si>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</si>
  <si>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</si>
  <si>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</si>
  <si>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</si>
  <si>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</si>
  <si>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</si>
  <si>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</si>
  <si>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</si>
  <si>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</si>
  <si>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</si>
  <si>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</si>
  <si>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</si>
  <si>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</si>
  <si>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</si>
  <si>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</si>
  <si>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</si>
  <si>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</si>
  <si>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</si>
  <si>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</si>
  <si>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</si>
  <si>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</si>
  <si>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</si>
  <si>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</si>
  <si>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</si>
  <si>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</si>
  <si>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</si>
  <si>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</si>
  <si>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</si>
  <si>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</si>
  <si>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</si>
  <si>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</si>
  <si>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</si>
  <si>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</si>
  <si>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</si>
  <si>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</si>
  <si>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</si>
  <si>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</si>
  <si>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</si>
  <si>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</si>
  <si>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</si>
  <si>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</si>
  <si>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</si>
  <si>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</si>
  <si>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</si>
  <si>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</si>
  <si>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</si>
  <si>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</si>
  <si>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</si>
  <si>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</si>
  <si>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</si>
  <si>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</si>
  <si>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</si>
  <si>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</si>
  <si>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</si>
  <si>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</si>
  <si>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</si>
  <si>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</si>
  <si>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</si>
  <si>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</si>
  <si>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</si>
  <si>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</si>
  <si>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</si>
  <si>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</si>
  <si>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</si>
  <si>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</si>
  <si>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</si>
  <si>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</si>
  <si>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</si>
  <si>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</si>
  <si>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</si>
  <si>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</si>
  <si>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</si>
  <si>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</si>
  <si>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</si>
  <si>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</si>
  <si>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</si>
  <si>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</si>
  <si>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</si>
  <si>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</si>
  <si>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</si>
  <si>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</si>
  <si>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</si>
  <si>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</si>
  <si>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</si>
  <si>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</si>
  <si>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</si>
  <si>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</si>
  <si>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</si>
  <si>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</si>
  <si>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</si>
  <si>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</si>
  <si>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</si>
  <si>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</si>
  <si>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</si>
  <si>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</si>
  <si>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</si>
  <si>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</si>
  <si>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</si>
  <si>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</si>
  <si>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</si>
  <si>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</si>
  <si>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</si>
  <si>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</si>
  <si>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</si>
  <si>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</si>
  <si>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</si>
  <si>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</si>
  <si>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</si>
  <si>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</si>
  <si>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</si>
  <si>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</si>
  <si>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</si>
  <si>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</si>
  <si>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</si>
  <si>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</si>
  <si>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</si>
  <si>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</si>
  <si>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</si>
  <si>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</si>
  <si>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</si>
  <si>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</si>
  <si>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</si>
  <si>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</si>
  <si>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</si>
  <si>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</si>
  <si>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</si>
  <si>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</si>
  <si>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</si>
  <si>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</si>
  <si>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</si>
  <si>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</si>
  <si>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</si>
  <si>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</si>
  <si>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</si>
  <si>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</si>
  <si>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</si>
  <si>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</si>
  <si>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</si>
  <si>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</si>
  <si>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</si>
  <si>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</si>
  <si>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</si>
  <si>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</si>
  <si>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</si>
  <si>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</si>
  <si>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</si>
  <si>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</si>
  <si>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</si>
  <si>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</si>
  <si>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</si>
  <si>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</si>
  <si>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</si>
  <si>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</si>
  <si>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</si>
  <si>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</si>
  <si>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</si>
  <si>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</si>
  <si>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</si>
  <si>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</si>
  <si>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</si>
  <si>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</si>
  <si>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</si>
  <si>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</si>
  <si>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</si>
  <si>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</si>
  <si>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</si>
  <si>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</si>
  <si>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</si>
  <si>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</si>
  <si>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</si>
  <si>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</si>
  <si>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</si>
  <si>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</si>
  <si>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</si>
  <si>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</si>
  <si>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</si>
  <si>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</si>
  <si>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</si>
  <si>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</si>
  <si>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</si>
  <si>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</si>
  <si>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</si>
  <si>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</si>
  <si>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</si>
  <si>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</si>
  <si>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</si>
  <si>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</si>
  <si>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</si>
  <si>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</si>
  <si>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</si>
  <si>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</si>
  <si>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</si>
  <si>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</si>
  <si>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</si>
  <si>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</si>
  <si>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</si>
  <si>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</si>
  <si>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</si>
  <si>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</si>
  <si>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</si>
  <si>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</si>
  <si>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</si>
  <si>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</si>
  <si>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</si>
  <si>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</si>
  <si>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</si>
  <si>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</si>
  <si>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</si>
  <si>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</si>
  <si>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</si>
  <si>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</si>
  <si>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</si>
  <si>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</si>
  <si>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</si>
  <si>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</si>
  <si>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</si>
  <si>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</si>
  <si>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</si>
  <si>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</si>
  <si>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</si>
  <si>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</si>
  <si>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</si>
  <si>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</si>
  <si>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</si>
  <si>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</si>
  <si>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</si>
  <si>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</si>
  <si>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</si>
  <si>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</si>
  <si>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</si>
  <si>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</si>
  <si>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</si>
  <si>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</si>
  <si>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</si>
  <si>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</si>
  <si>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</si>
  <si>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</si>
  <si>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</si>
  <si>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</si>
  <si>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</si>
  <si>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</si>
  <si>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</si>
  <si>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</si>
  <si>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</si>
  <si>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</si>
  <si>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</si>
  <si>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</si>
  <si>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</si>
  <si>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</si>
  <si>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</si>
  <si>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</si>
  <si>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</si>
  <si>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</si>
  <si>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</si>
  <si>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</si>
  <si>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</si>
  <si>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</si>
  <si>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</si>
  <si>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</si>
  <si>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</si>
  <si>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</si>
  <si>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</si>
  <si>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</si>
  <si>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</si>
  <si>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</si>
  <si>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</si>
  <si>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</si>
  <si>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</si>
  <si>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</si>
  <si>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</si>
  <si>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</si>
  <si>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</si>
  <si>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</si>
  <si>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</si>
  <si>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</si>
  <si>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</si>
  <si>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</si>
  <si>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</si>
  <si>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</si>
  <si>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</si>
  <si>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</si>
  <si>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</si>
  <si>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</si>
  <si>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</si>
  <si>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</si>
  <si>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</si>
  <si>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</si>
  <si>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</si>
  <si>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</si>
  <si>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</si>
  <si>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</si>
  <si>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</si>
  <si>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</si>
  <si>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</si>
  <si>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</si>
  <si>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</si>
  <si>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</si>
  <si>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</si>
  <si>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</si>
  <si>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</si>
  <si>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</si>
  <si>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</si>
  <si>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</si>
  <si>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</si>
  <si>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</si>
  <si>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</si>
  <si>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</si>
  <si>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</si>
  <si>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</si>
  <si>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</si>
  <si>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</si>
  <si>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</si>
  <si>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</si>
  <si>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</si>
  <si>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</si>
  <si>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</si>
  <si>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</si>
  <si>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</si>
  <si>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</si>
  <si>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</si>
  <si>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</si>
  <si>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</si>
  <si>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</si>
  <si>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</si>
  <si>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</si>
  <si>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</si>
  <si>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</si>
  <si>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</si>
  <si>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</si>
  <si>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</si>
  <si>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</si>
  <si>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</si>
  <si>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</si>
  <si>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</si>
  <si>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</si>
  <si>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</si>
  <si>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</si>
  <si>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</si>
  <si>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</si>
  <si>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</si>
  <si>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</si>
  <si>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</si>
  <si>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</si>
  <si>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</si>
  <si>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</si>
  <si>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</si>
  <si>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</si>
  <si>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</si>
  <si>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</si>
  <si>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</si>
  <si>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</si>
  <si>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</si>
  <si>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</si>
  <si>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</si>
  <si>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</si>
  <si>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</si>
  <si>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</si>
  <si>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</si>
  <si>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</si>
  <si>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</si>
  <si>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</si>
  <si>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</si>
  <si>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</si>
  <si>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</si>
  <si>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</si>
  <si>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</si>
  <si>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</si>
  <si>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</si>
  <si>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</si>
  <si>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</si>
  <si>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</si>
  <si>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</si>
  <si>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</si>
  <si>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</si>
  <si>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</si>
  <si>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</si>
  <si>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</si>
  <si>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</si>
  <si>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</si>
  <si>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</si>
  <si>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</si>
  <si>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</si>
  <si>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</si>
  <si>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</si>
  <si>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</si>
  <si>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</si>
  <si>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</si>
  <si>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</si>
  <si>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</si>
  <si>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</si>
  <si>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</si>
  <si>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</si>
  <si>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</si>
  <si>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</si>
  <si>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</si>
  <si>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</si>
  <si>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</si>
  <si>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</si>
  <si>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</si>
  <si>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</si>
  <si>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</si>
  <si>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</si>
  <si>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</si>
  <si>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</si>
  <si>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</si>
  <si>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</si>
  <si>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</si>
  <si>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</si>
  <si>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</si>
  <si>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</si>
  <si>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</si>
  <si>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</si>
  <si>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</si>
  <si>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</si>
  <si>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</si>
  <si>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</si>
  <si>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</si>
  <si>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</si>
  <si>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</si>
  <si>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</si>
  <si>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</si>
  <si>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</si>
  <si>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</si>
  <si>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</si>
  <si>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</si>
  <si>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</si>
  <si>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</si>
  <si>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</si>
  <si>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</si>
  <si>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</si>
  <si>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</si>
  <si>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</si>
  <si>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</si>
  <si>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</si>
  <si>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</si>
  <si>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</si>
  <si>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</si>
  <si>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</si>
  <si>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</si>
  <si>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</si>
  <si>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</si>
  <si>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</si>
  <si>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</si>
  <si>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</si>
  <si>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</si>
  <si>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</si>
  <si>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</si>
  <si>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</si>
  <si>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</si>
  <si>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</si>
  <si>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</si>
  <si>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</si>
  <si>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</si>
  <si>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</si>
  <si>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</si>
  <si>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</si>
  <si>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</si>
  <si>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</si>
  <si>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</si>
  <si>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</si>
  <si>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</si>
  <si>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</si>
  <si>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</si>
  <si>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</si>
  <si>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</si>
  <si>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</si>
  <si>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</si>
  <si>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</si>
  <si>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</si>
  <si>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</si>
  <si>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</si>
  <si>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</si>
  <si>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</si>
  <si>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</si>
  <si>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</si>
  <si>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</si>
  <si>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</si>
  <si>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</si>
  <si>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</si>
  <si>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</si>
  <si>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</si>
  <si>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</si>
  <si>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</si>
  <si>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</si>
  <si>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</si>
  <si>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</si>
  <si>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</si>
  <si>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</si>
  <si>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</si>
  <si>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</si>
  <si>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</si>
  <si>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</si>
  <si>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</si>
  <si>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</si>
  <si>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</si>
  <si>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</si>
  <si>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</si>
  <si>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</si>
  <si>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</si>
  <si>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</si>
  <si>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</si>
  <si>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</si>
  <si>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</si>
  <si>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</si>
  <si>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</si>
  <si>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</si>
  <si>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</si>
  <si>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</si>
  <si>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</si>
  <si>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</si>
  <si>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</si>
  <si>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</si>
  <si>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</si>
  <si>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</si>
  <si>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</si>
  <si>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</si>
  <si>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</si>
  <si>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</si>
  <si>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</si>
  <si>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</si>
  <si>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</si>
  <si>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</si>
  <si>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</si>
  <si>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</si>
  <si>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</si>
  <si>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</si>
  <si>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</si>
  <si>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</si>
  <si>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</si>
  <si>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</si>
  <si>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</si>
  <si>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</si>
  <si>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</si>
  <si>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</si>
  <si>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</si>
  <si>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</si>
  <si>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</si>
  <si>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</si>
  <si>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</si>
  <si>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</si>
  <si>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</si>
  <si>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</si>
  <si>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</si>
  <si>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</si>
  <si>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</si>
  <si>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</si>
  <si>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</si>
  <si>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</si>
  <si>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</si>
  <si>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</si>
  <si>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</si>
  <si>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</si>
  <si>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</si>
  <si>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</si>
  <si>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</si>
  <si>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</si>
  <si>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</si>
  <si>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</si>
  <si>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</si>
  <si>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</si>
  <si>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</si>
  <si>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</si>
  <si>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</si>
  <si>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</si>
  <si>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</si>
  <si>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</si>
  <si>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</si>
  <si>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</si>
  <si>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</si>
  <si>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</si>
  <si>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</si>
  <si>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</si>
  <si>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</si>
  <si>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</si>
  <si>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</si>
  <si>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</si>
  <si>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</si>
  <si>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</si>
  <si>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</si>
  <si>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</si>
  <si>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</si>
  <si>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</si>
  <si>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</si>
  <si>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</si>
  <si>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</si>
  <si>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</si>
  <si>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</si>
  <si>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</si>
  <si>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</si>
  <si>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</si>
  <si>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</si>
  <si>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</si>
  <si>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</si>
  <si>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</si>
  <si>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</si>
  <si>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</si>
  <si>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</si>
  <si>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</si>
  <si>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</si>
  <si>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</si>
  <si>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</si>
  <si>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</si>
  <si>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</si>
  <si>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</si>
  <si>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</si>
  <si>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</si>
  <si>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</si>
  <si>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</si>
  <si>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</si>
  <si>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</si>
  <si>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</si>
  <si>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</si>
  <si>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</si>
  <si>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</si>
  <si>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</si>
  <si>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</si>
  <si>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</si>
  <si>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</si>
  <si>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</si>
  <si>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</si>
  <si>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</si>
  <si>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</si>
  <si>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</si>
  <si>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</si>
  <si>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</si>
  <si>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</si>
  <si>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</si>
  <si>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</si>
  <si>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</si>
  <si>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</si>
  <si>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</si>
  <si>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</si>
  <si>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</si>
  <si>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</si>
  <si>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</si>
  <si>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</si>
  <si>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</si>
  <si>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</si>
  <si>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</si>
  <si>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</si>
  <si>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</si>
  <si>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</si>
  <si>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</si>
  <si>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</si>
  <si>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</si>
  <si>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</si>
  <si>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</si>
  <si>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</si>
  <si>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</si>
  <si>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</si>
  <si>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</si>
  <si>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</si>
  <si>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</si>
  <si>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</si>
  <si>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</si>
  <si>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</si>
  <si>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</si>
  <si>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</si>
  <si>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</si>
  <si>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</si>
  <si>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</si>
  <si>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</si>
  <si>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</si>
  <si>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</si>
  <si>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</si>
  <si>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</si>
  <si>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</si>
  <si>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</si>
  <si>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</si>
  <si>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</si>
  <si>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</si>
  <si>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</si>
  <si>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</si>
  <si>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</si>
  <si>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</si>
  <si>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</si>
  <si>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</si>
  <si>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</si>
  <si>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</si>
  <si>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</si>
  <si>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</si>
  <si>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</si>
  <si>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</si>
  <si>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</si>
  <si>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</si>
  <si>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</si>
  <si>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</si>
  <si>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</si>
  <si>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</si>
  <si>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</si>
  <si>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</si>
  <si>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</si>
  <si>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</si>
  <si>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</si>
  <si>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</si>
  <si>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</si>
  <si>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</si>
  <si>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</si>
  <si>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</si>
  <si>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</si>
  <si>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</si>
  <si>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</si>
  <si>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</si>
  <si>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</si>
  <si>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</si>
  <si>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</si>
  <si>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</si>
  <si>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</si>
  <si>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</si>
  <si>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</si>
  <si>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</si>
  <si>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</si>
  <si>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</si>
  <si>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</si>
  <si>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</si>
  <si>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</si>
  <si>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</si>
  <si>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</si>
  <si>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</si>
  <si>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</si>
  <si>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</si>
  <si>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</si>
  <si>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</si>
  <si>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</si>
  <si>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</si>
  <si>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</si>
  <si>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</si>
  <si>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</si>
  <si>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</si>
  <si>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</si>
  <si>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</si>
  <si>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</si>
  <si>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</si>
  <si>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</si>
  <si>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</si>
  <si>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</si>
  <si>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</si>
  <si>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</si>
  <si>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</si>
  <si>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</si>
  <si>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</si>
  <si>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</si>
  <si>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</si>
  <si>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</si>
  <si>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</si>
  <si>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</si>
  <si>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</si>
  <si>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</si>
  <si>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</si>
  <si>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</si>
  <si>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</si>
  <si>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</si>
  <si>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</si>
  <si>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</si>
  <si>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</si>
  <si>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</si>
  <si>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</si>
  <si>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</si>
  <si>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</si>
  <si>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</si>
  <si>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</si>
  <si>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</si>
  <si>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</si>
  <si>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</si>
  <si>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</si>
  <si>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</si>
  <si>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</si>
  <si>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</si>
  <si>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</si>
  <si>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</si>
  <si>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</si>
  <si>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</si>
  <si>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</si>
  <si>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</si>
  <si>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</si>
  <si>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</si>
  <si>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</si>
  <si>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</si>
  <si>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</si>
  <si>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</si>
  <si>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</si>
  <si>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</si>
  <si>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</si>
  <si>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</si>
  <si>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</si>
  <si>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</si>
  <si>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</si>
  <si>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</si>
  <si>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</si>
  <si>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</si>
  <si>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</si>
  <si>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</si>
  <si>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</si>
  <si>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</si>
  <si>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</si>
  <si>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</si>
  <si>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</si>
  <si>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</si>
  <si>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</si>
  <si>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</si>
  <si>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</si>
  <si>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</si>
  <si>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</si>
  <si>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</si>
  <si>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</si>
  <si>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</si>
  <si>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</si>
  <si>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</si>
  <si>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</si>
  <si>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</si>
  <si>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</si>
  <si>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</si>
  <si>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</si>
  <si>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</si>
  <si>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</si>
  <si>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</si>
  <si>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</si>
  <si>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</si>
  <si>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</si>
  <si>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</si>
  <si>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</si>
  <si>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</si>
  <si>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</si>
  <si>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</si>
  <si>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</si>
  <si>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</si>
  <si>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</si>
  <si>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</si>
  <si>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</si>
  <si>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</si>
  <si>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</si>
  <si>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</si>
  <si>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</si>
  <si>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</si>
  <si>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</si>
  <si>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</si>
  <si>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</si>
  <si>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</si>
  <si>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</si>
  <si>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</si>
  <si>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</si>
  <si>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</si>
  <si>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</si>
  <si>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</si>
  <si>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</si>
  <si>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</si>
  <si>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</si>
  <si>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</si>
  <si>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</si>
  <si>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</si>
  <si>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</si>
  <si>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</si>
  <si>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</si>
  <si>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</si>
  <si>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</si>
  <si>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</si>
  <si>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</si>
  <si>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</si>
  <si>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</si>
  <si>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</si>
  <si>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</si>
  <si>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</si>
  <si>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</si>
  <si>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</si>
  <si>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</si>
  <si>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</si>
  <si>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</si>
  <si>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</si>
  <si>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</si>
  <si>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</si>
  <si>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</si>
  <si>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</si>
  <si>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</si>
  <si>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</si>
  <si>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</si>
  <si>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</si>
  <si>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</si>
  <si>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</si>
  <si>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</si>
  <si>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</si>
  <si>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</si>
  <si>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</si>
  <si>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</si>
  <si>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</si>
  <si>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</si>
  <si>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</si>
  <si>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</si>
  <si>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</si>
  <si>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</si>
  <si>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</si>
  <si>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</si>
  <si>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</si>
  <si>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</si>
  <si>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</si>
  <si>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</si>
  <si>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</si>
  <si>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</si>
  <si>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</si>
  <si>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</si>
  <si>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</si>
  <si>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</si>
  <si>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</si>
  <si>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</si>
  <si>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</si>
  <si>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</si>
  <si>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</si>
  <si>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</si>
  <si>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</si>
  <si>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</si>
  <si>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</si>
  <si>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</si>
  <si>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</si>
  <si>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</si>
  <si>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</si>
  <si>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</si>
  <si>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</si>
  <si>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</si>
  <si>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</si>
  <si>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</si>
  <si>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</si>
  <si>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</si>
  <si>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</si>
  <si>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</si>
  <si>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</si>
  <si>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</si>
  <si>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</si>
  <si>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</si>
  <si>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</si>
  <si>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</si>
  <si>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</si>
  <si>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</si>
  <si>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</si>
  <si>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</si>
  <si>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</si>
  <si>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</si>
  <si>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</si>
  <si>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</si>
  <si>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</si>
  <si>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</si>
  <si>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</si>
  <si>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</si>
  <si>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</si>
  <si>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</si>
  <si>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</si>
  <si>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</si>
  <si>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</si>
  <si>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</si>
  <si>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</si>
  <si>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</si>
  <si>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</si>
  <si>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</si>
  <si>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</si>
  <si>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</si>
  <si>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</si>
  <si>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</si>
  <si>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</si>
  <si>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</si>
  <si>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</si>
  <si>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</si>
  <si>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</si>
  <si>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</si>
  <si>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</si>
  <si>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</si>
  <si>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</si>
  <si>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</si>
  <si>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</si>
  <si>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</si>
  <si>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</si>
  <si>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</si>
  <si>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</si>
  <si>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</si>
  <si>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</si>
  <si>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</si>
  <si>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</si>
  <si>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</si>
  <si>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</si>
  <si>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</si>
  <si>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</si>
  <si>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</si>
  <si>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</si>
  <si>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</si>
  <si>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</si>
  <si>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</si>
  <si>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</si>
  <si>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</si>
  <si>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</si>
  <si>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</si>
  <si>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</si>
  <si>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</si>
  <si>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</si>
  <si>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</si>
  <si>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</si>
  <si>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</si>
  <si>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</si>
  <si>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</si>
  <si>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</si>
  <si>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</si>
  <si>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</si>
  <si>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</si>
  <si>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</si>
  <si>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</si>
  <si>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</si>
  <si>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</si>
  <si>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</si>
  <si>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</si>
  <si>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</si>
  <si>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</si>
  <si>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</si>
  <si>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</si>
  <si>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</si>
  <si>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</si>
  <si>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</si>
  <si>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</si>
  <si>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</si>
  <si>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</si>
  <si>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</si>
  <si>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</si>
  <si>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</si>
  <si>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</si>
  <si>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</si>
  <si>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</si>
  <si>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</si>
  <si>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</si>
  <si>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</si>
  <si>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</si>
  <si>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</si>
  <si>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</si>
  <si>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</si>
  <si>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</si>
  <si>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</si>
  <si>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</si>
  <si>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</si>
  <si>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</si>
  <si>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</si>
  <si>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</si>
  <si>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</si>
  <si>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</si>
  <si>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</si>
  <si>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</si>
  <si>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</si>
  <si>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</si>
  <si>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</si>
  <si>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</si>
  <si>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</si>
  <si>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</si>
  <si>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</si>
  <si>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</si>
  <si>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</si>
  <si>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</si>
  <si>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</si>
  <si>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</si>
  <si>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</si>
  <si>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</si>
  <si>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</si>
  <si>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</si>
  <si>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</si>
  <si>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</si>
  <si>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</si>
  <si>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</si>
  <si>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</si>
  <si>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</si>
  <si>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</si>
  <si>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</si>
  <si>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</si>
  <si>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</si>
  <si>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</si>
  <si>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</si>
  <si>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</si>
  <si>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</si>
  <si>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</si>
  <si>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</si>
  <si>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</si>
  <si>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</si>
  <si>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</si>
  <si>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</si>
  <si>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</si>
  <si>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</si>
  <si>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</si>
  <si>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</si>
  <si>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</si>
  <si>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</si>
  <si>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</si>
  <si>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</si>
  <si>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</si>
  <si>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</si>
  <si>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</si>
  <si>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</si>
  <si>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</si>
  <si>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</si>
  <si>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</si>
  <si>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</si>
  <si>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</si>
  <si>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</si>
  <si>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</si>
  <si>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</si>
  <si>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</si>
  <si>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</si>
  <si>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</si>
  <si>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</si>
  <si>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</si>
  <si>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</si>
  <si>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</si>
  <si>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</si>
  <si>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</si>
  <si>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</si>
  <si>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</si>
  <si>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</si>
  <si>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</si>
  <si>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</si>
  <si>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</si>
  <si>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</si>
  <si>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</si>
  <si>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</si>
  <si>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</si>
  <si>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</si>
  <si>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</si>
  <si>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</si>
  <si>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</si>
  <si>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</si>
  <si>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</si>
  <si>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</si>
  <si>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</si>
  <si>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</si>
  <si>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</si>
  <si>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</si>
  <si>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</si>
  <si>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</si>
  <si>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</si>
  <si>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</si>
  <si>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</si>
  <si>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</si>
  <si>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</si>
  <si>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</si>
  <si>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</si>
  <si>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</si>
  <si>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</si>
  <si>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</si>
  <si>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</si>
  <si>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</si>
  <si>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</si>
  <si>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</si>
  <si>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</si>
  <si>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</si>
  <si>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</si>
  <si>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</si>
  <si>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</si>
  <si>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</si>
  <si>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</si>
  <si>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</si>
  <si>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</si>
  <si>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</si>
  <si>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</si>
  <si>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</si>
  <si>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</si>
  <si>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</si>
  <si>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</si>
  <si>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</si>
  <si>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</si>
  <si>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</si>
  <si>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</si>
  <si>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</si>
  <si>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</si>
  <si>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</si>
  <si>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</si>
  <si>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</si>
  <si>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</si>
  <si>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</si>
  <si>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</si>
  <si>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</si>
  <si>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</si>
  <si>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</si>
  <si>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</si>
  <si>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</si>
  <si>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</si>
  <si>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</si>
  <si>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</si>
  <si>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</si>
  <si>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</si>
  <si>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</si>
  <si>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</si>
  <si>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</si>
  <si>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</si>
  <si>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</si>
  <si>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</si>
  <si>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</si>
  <si>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</si>
  <si>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</si>
  <si>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</si>
  <si>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</si>
  <si>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</si>
  <si>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</si>
  <si>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</si>
  <si>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</si>
  <si>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</si>
  <si>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</si>
  <si>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</si>
  <si>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</si>
  <si>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</si>
  <si>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</si>
  <si>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</si>
  <si>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</si>
  <si>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</si>
  <si>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</si>
  <si>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</si>
  <si>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</si>
  <si>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</si>
  <si>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</si>
  <si>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</si>
  <si>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</si>
  <si>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</si>
  <si>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</si>
  <si>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</si>
  <si>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</si>
  <si>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</si>
  <si>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</si>
  <si>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</si>
  <si>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</si>
  <si>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</si>
  <si>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</si>
  <si>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</si>
  <si>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</si>
  <si>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</si>
  <si>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</si>
  <si>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</si>
  <si>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</si>
  <si>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</si>
  <si>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</si>
  <si>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</si>
  <si>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</si>
  <si>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</si>
  <si>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</si>
  <si>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</si>
  <si>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</si>
  <si>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</si>
  <si>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</si>
  <si>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</si>
  <si>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</si>
  <si>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</si>
  <si>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</si>
  <si>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</si>
  <si>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</si>
  <si>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</si>
  <si>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</si>
  <si>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</si>
  <si>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</si>
  <si>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</si>
  <si>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</si>
  <si>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</si>
  <si>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</si>
  <si>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</si>
  <si>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</si>
  <si>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</si>
  <si>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</si>
  <si>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</si>
  <si>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</si>
  <si>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</si>
  <si>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</si>
  <si>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</si>
  <si>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</si>
  <si>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</si>
  <si>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</si>
  <si>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</si>
  <si>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</si>
  <si>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</si>
  <si>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</si>
  <si>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</si>
  <si>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</si>
  <si>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</si>
  <si>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</si>
  <si>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</si>
  <si>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</si>
  <si>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</si>
  <si>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</si>
  <si>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</si>
  <si>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</si>
  <si>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</si>
  <si>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</si>
  <si>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</si>
  <si>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</si>
  <si>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</si>
  <si>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</si>
  <si>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</si>
  <si>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</si>
  <si>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</si>
  <si>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</si>
  <si>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</si>
  <si>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</si>
  <si>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</si>
  <si>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</si>
  <si>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</si>
  <si>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</si>
  <si>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</si>
  <si>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</si>
  <si>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</si>
  <si>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</si>
  <si>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</si>
  <si>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</si>
  <si>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</si>
  <si>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</si>
  <si>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</si>
  <si>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</si>
  <si>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</si>
  <si>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</si>
  <si>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</si>
  <si>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</si>
  <si>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</si>
  <si>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</si>
  <si>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</si>
  <si>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</si>
  <si>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</si>
  <si>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</si>
  <si>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</si>
  <si>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</si>
  <si>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</si>
  <si>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</si>
  <si>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</si>
  <si>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</si>
  <si>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</si>
  <si>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</si>
  <si>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</si>
  <si>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</si>
  <si>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</si>
  <si>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</si>
  <si>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</si>
  <si>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</si>
  <si>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</si>
  <si>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</si>
  <si>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</si>
  <si>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</si>
  <si>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</si>
  <si>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</si>
  <si>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</si>
  <si>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</si>
  <si>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</si>
  <si>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</si>
  <si>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</si>
  <si>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</si>
  <si>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</si>
  <si>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</si>
  <si>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</si>
  <si>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</si>
  <si>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</si>
  <si>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</si>
  <si>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</si>
  <si>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</si>
  <si>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</si>
  <si>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</si>
  <si>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</si>
  <si>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</si>
  <si>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</si>
  <si>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</si>
  <si>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</si>
  <si>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</si>
  <si>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</si>
  <si>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</si>
  <si>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</si>
  <si>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</si>
  <si>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</si>
  <si>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</si>
  <si>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</si>
  <si>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</si>
  <si>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</si>
  <si>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</si>
  <si>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</si>
  <si>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</si>
  <si>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</si>
  <si>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</si>
  <si>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</si>
  <si>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</si>
  <si>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</si>
  <si>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</si>
  <si>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</si>
  <si>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</si>
  <si>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</si>
  <si>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</si>
  <si>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</si>
  <si>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</si>
  <si>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</si>
  <si>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</si>
  <si>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</si>
  <si>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</si>
  <si>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</si>
  <si>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</si>
  <si>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</si>
  <si>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</si>
  <si>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</si>
  <si>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</si>
  <si>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</si>
  <si>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</si>
  <si>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</si>
  <si>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</si>
  <si>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</si>
  <si>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</si>
  <si>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</si>
  <si>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</si>
  <si>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</si>
  <si>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</si>
  <si>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</si>
  <si>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</si>
  <si>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</si>
  <si>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</si>
  <si>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</si>
  <si>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</si>
  <si>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</si>
  <si>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</si>
  <si>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</si>
  <si>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</si>
  <si>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</si>
  <si>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</si>
  <si>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</si>
  <si>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</si>
  <si>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</si>
  <si>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</si>
  <si>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</si>
  <si>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</si>
  <si>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</si>
  <si>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</si>
  <si>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</si>
  <si>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</si>
  <si>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</si>
  <si>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</si>
  <si>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</si>
  <si>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</si>
  <si>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</si>
  <si>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</si>
  <si>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</si>
  <si>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</si>
  <si>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</si>
  <si>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</si>
  <si>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</si>
  <si>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</si>
  <si>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</si>
  <si>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</si>
  <si>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</si>
  <si>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</si>
  <si>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</si>
  <si>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</si>
  <si>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</si>
  <si>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</si>
  <si>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</si>
  <si>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</si>
  <si>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</si>
  <si>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</si>
  <si>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</si>
  <si>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</si>
  <si>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</si>
  <si>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</si>
  <si>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</si>
  <si>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</si>
  <si>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</si>
  <si>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</si>
  <si>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</si>
  <si>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</si>
  <si>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</si>
  <si>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</si>
  <si>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</si>
  <si>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</si>
  <si>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</si>
  <si>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</si>
  <si>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</si>
  <si>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</si>
  <si>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</si>
  <si>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</si>
  <si>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</si>
  <si>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</si>
  <si>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</si>
  <si>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</si>
  <si>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</si>
  <si>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</si>
  <si>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</si>
  <si>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</si>
  <si>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</si>
  <si>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</si>
  <si>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</si>
  <si>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</si>
  <si>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</si>
  <si>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</si>
  <si>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</si>
  <si>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</si>
  <si>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</si>
  <si>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</si>
  <si>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</si>
  <si>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</si>
  <si>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</si>
  <si>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</si>
  <si>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</si>
  <si>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</si>
  <si>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</si>
  <si>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</si>
  <si>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</si>
  <si>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</si>
  <si>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</si>
  <si>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</si>
  <si>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</si>
  <si>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</si>
  <si>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</si>
  <si>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</si>
  <si>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</si>
  <si>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</si>
  <si>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</si>
  <si>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</si>
  <si>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</si>
  <si>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</si>
  <si>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</si>
  <si>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</si>
  <si>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</si>
  <si>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</si>
  <si>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</si>
  <si>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</si>
  <si>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</si>
  <si>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</si>
  <si>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</si>
  <si>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</si>
  <si>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</si>
  <si>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</si>
  <si>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</si>
  <si>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</si>
  <si>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</si>
  <si>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</si>
  <si>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</si>
  <si>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</si>
  <si>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</si>
  <si>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</si>
  <si>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</si>
  <si>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</si>
  <si>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</si>
  <si>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</si>
  <si>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</si>
  <si>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</si>
  <si>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</si>
  <si>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</si>
  <si>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</si>
  <si>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</si>
  <si>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</si>
  <si>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</si>
  <si>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</si>
  <si>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</si>
  <si>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</si>
  <si>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</si>
  <si>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</si>
  <si>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</si>
  <si>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</si>
  <si>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</si>
  <si>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</si>
  <si>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</si>
  <si>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</si>
  <si>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</si>
  <si>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</si>
  <si>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</si>
  <si>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</si>
  <si>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</si>
  <si>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</si>
  <si>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</si>
  <si>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</si>
  <si>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</si>
  <si>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</si>
  <si>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</si>
  <si>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</si>
  <si>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</si>
  <si>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</si>
  <si>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</si>
  <si>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</si>
  <si>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</si>
  <si>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</si>
  <si>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</si>
  <si>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</si>
  <si>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</si>
  <si>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</si>
  <si>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</si>
  <si>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</si>
  <si>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</si>
  <si>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</si>
  <si>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</si>
  <si>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</si>
  <si>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</si>
  <si>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</si>
  <si>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</si>
  <si>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</si>
  <si>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</si>
  <si>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</si>
  <si>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</si>
  <si>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</si>
  <si>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</si>
  <si>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</si>
  <si>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</si>
  <si>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</si>
  <si>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</si>
  <si>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</si>
  <si>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</si>
  <si>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</si>
  <si>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</si>
  <si>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</si>
  <si>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</si>
  <si>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</si>
  <si>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</si>
  <si>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</si>
  <si>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</si>
  <si>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</si>
  <si>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</si>
  <si>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</si>
  <si>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</si>
  <si>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</si>
  <si>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</si>
  <si>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</si>
  <si>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</si>
  <si>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</si>
  <si>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</si>
  <si>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</si>
  <si>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</si>
  <si>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</si>
  <si>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</si>
  <si>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</si>
  <si>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</si>
  <si>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</si>
  <si>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</si>
  <si>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</si>
  <si>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</si>
  <si>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</si>
  <si>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</si>
  <si>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</si>
  <si>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</si>
  <si>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</si>
  <si>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</si>
  <si>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</si>
  <si>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</si>
  <si>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</si>
  <si>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</si>
  <si>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</si>
  <si>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</si>
  <si>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</si>
  <si>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</si>
  <si>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</si>
  <si>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</si>
  <si>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</si>
  <si>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</si>
  <si>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</si>
  <si>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</si>
  <si>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</si>
  <si>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</si>
  <si>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</si>
  <si>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</si>
  <si>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</si>
  <si>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</si>
  <si>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</si>
  <si>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</si>
  <si>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</si>
  <si>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</si>
  <si>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</si>
  <si>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</si>
  <si>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</si>
  <si>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</si>
  <si>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</si>
  <si>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</si>
  <si>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</si>
  <si>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</si>
  <si>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</si>
  <si>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</si>
  <si>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</si>
  <si>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</si>
  <si>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</si>
  <si>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</si>
  <si>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</si>
  <si>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</si>
  <si>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</si>
  <si>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</si>
  <si>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</si>
  <si>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</si>
  <si>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</si>
  <si>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</si>
  <si>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</si>
  <si>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</si>
  <si>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</si>
  <si>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</si>
  <si>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</si>
  <si>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</si>
  <si>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</si>
  <si>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</si>
  <si>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</si>
  <si>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</si>
  <si>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</si>
  <si>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</si>
  <si>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</si>
  <si>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</si>
  <si>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</si>
  <si>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</si>
  <si>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</si>
  <si>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</si>
  <si>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</si>
  <si>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</si>
  <si>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</si>
  <si>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</si>
  <si>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</si>
  <si>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</si>
  <si>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</si>
  <si>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</si>
  <si>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</si>
  <si>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</si>
  <si>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</si>
  <si>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</si>
  <si>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</si>
  <si>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</si>
  <si>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</si>
  <si>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</si>
  <si>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</si>
  <si>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</si>
  <si>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</si>
  <si>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</si>
  <si>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</si>
  <si>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</si>
  <si>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</si>
  <si>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</si>
  <si>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</si>
  <si>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</si>
  <si>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</si>
  <si>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</si>
  <si>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</si>
  <si>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</si>
  <si>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</si>
  <si>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</si>
  <si>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</si>
  <si>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</si>
  <si>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</si>
  <si>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</si>
  <si>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</si>
  <si>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</si>
  <si>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</si>
  <si>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</si>
  <si>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</si>
  <si>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</si>
  <si>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</si>
  <si>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</si>
  <si>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</si>
  <si>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</si>
  <si>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</si>
  <si>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</si>
  <si>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</si>
  <si>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</si>
  <si>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</si>
  <si>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</si>
  <si>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</si>
  <si>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</si>
  <si>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</si>
  <si>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</si>
  <si>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</si>
  <si>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</si>
  <si>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</si>
  <si>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</si>
  <si>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</si>
  <si>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</si>
  <si>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</si>
  <si>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</si>
  <si>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</si>
  <si>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</si>
  <si>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</si>
  <si>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</si>
  <si>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</si>
  <si>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</si>
  <si>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</si>
  <si>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</si>
  <si>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</si>
  <si>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</si>
  <si>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</si>
  <si>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</si>
  <si>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</si>
  <si>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</si>
  <si>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</si>
  <si>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</si>
  <si>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</si>
  <si>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</si>
  <si>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</si>
  <si>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</si>
  <si>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</si>
  <si>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</si>
  <si>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</si>
  <si>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</si>
  <si>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</si>
  <si>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</si>
  <si>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</si>
  <si>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</si>
  <si>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</si>
  <si>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</si>
  <si>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</si>
  <si>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</si>
  <si>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</si>
  <si>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</si>
  <si>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</si>
  <si>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</si>
  <si>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</si>
  <si>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</si>
  <si>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</si>
  <si>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</si>
  <si>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</si>
  <si>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</si>
  <si>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</si>
  <si>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</si>
  <si>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</si>
  <si>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</si>
  <si>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</si>
  <si>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</si>
  <si>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</si>
  <si>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</si>
  <si>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</si>
  <si>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</si>
  <si>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</si>
  <si>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</si>
  <si>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</si>
  <si>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</si>
  <si>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</si>
  <si>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</si>
  <si>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</si>
  <si>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</si>
  <si>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</si>
  <si>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</si>
  <si>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</si>
  <si>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</si>
  <si>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</si>
  <si>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</si>
  <si>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</si>
  <si>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</si>
  <si>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</si>
  <si>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</si>
  <si>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</si>
  <si>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</si>
  <si>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</si>
  <si>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</si>
  <si>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</si>
  <si>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</si>
  <si>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</si>
  <si>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</si>
  <si>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</si>
  <si>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</si>
  <si>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</si>
  <si>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</si>
  <si>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</si>
  <si>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</si>
  <si>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</si>
  <si>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</si>
  <si>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</si>
  <si>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</si>
  <si>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</si>
  <si>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</si>
  <si>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</si>
  <si>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</si>
  <si>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</si>
  <si>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</si>
  <si>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</si>
  <si>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</si>
  <si>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</si>
  <si>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</si>
  <si>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</si>
  <si>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</si>
  <si>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</si>
  <si>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</si>
  <si>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</si>
  <si>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</si>
  <si>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</si>
  <si>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</si>
  <si>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</si>
  <si>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</si>
  <si>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</si>
  <si>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</si>
  <si>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</si>
  <si>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</si>
  <si>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</si>
  <si>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</si>
  <si>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</si>
  <si>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</si>
  <si>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</si>
  <si>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</si>
  <si>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</si>
  <si>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</si>
  <si>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</si>
  <si>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</si>
  <si>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</si>
  <si>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</si>
  <si>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</si>
  <si>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</si>
  <si>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</si>
  <si>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</si>
  <si>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</si>
  <si>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</si>
  <si>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</si>
  <si>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</si>
  <si>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</si>
  <si>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</si>
  <si>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</si>
  <si>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</si>
  <si>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</si>
  <si>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</si>
  <si>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</si>
  <si>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</si>
  <si>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</si>
  <si>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</si>
  <si>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</si>
  <si>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</si>
  <si>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</si>
  <si>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</si>
  <si>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</si>
  <si>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</si>
  <si>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</si>
  <si>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</si>
  <si>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</si>
  <si>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</si>
  <si>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</si>
  <si>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</si>
  <si>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</si>
  <si>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</si>
  <si>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</si>
  <si>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</si>
  <si>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</si>
  <si>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</si>
  <si>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</si>
  <si>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</si>
  <si>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</si>
  <si>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</si>
  <si>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</si>
  <si>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</si>
  <si>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</si>
  <si>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</si>
  <si>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</si>
  <si>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</si>
  <si>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</si>
  <si>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</si>
  <si>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</si>
  <si>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</si>
  <si>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</si>
  <si>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</si>
  <si>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</si>
  <si>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</si>
  <si>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</si>
  <si>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</si>
  <si>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</si>
  <si>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</si>
  <si>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</si>
  <si>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</si>
  <si>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</si>
  <si>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</si>
  <si>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</si>
  <si>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</si>
  <si>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</si>
  <si>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</si>
  <si>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</si>
  <si>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</si>
  <si>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</si>
  <si>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</si>
  <si>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</si>
  <si>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</si>
  <si>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</si>
  <si>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</si>
  <si>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</si>
  <si>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</si>
  <si>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</si>
  <si>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</si>
  <si>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</si>
  <si>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</si>
  <si>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</si>
  <si>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</si>
  <si>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</si>
  <si>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</si>
  <si>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</si>
  <si>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</si>
  <si>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</si>
  <si>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</si>
  <si>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</si>
  <si>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</si>
  <si>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</si>
  <si>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</si>
  <si>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</si>
  <si>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</si>
  <si>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</si>
  <si>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</si>
  <si>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</si>
  <si>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</si>
  <si>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</si>
  <si>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</si>
  <si>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</si>
  <si>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</si>
  <si>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</si>
  <si>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</si>
  <si>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</si>
  <si>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</si>
  <si>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</si>
  <si>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</si>
  <si>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</si>
  <si>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</si>
  <si>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</si>
  <si>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</si>
  <si>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</si>
  <si>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</si>
  <si>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</si>
  <si>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</si>
  <si>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</si>
  <si>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</si>
  <si>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</si>
  <si>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</si>
  <si>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</si>
  <si>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</si>
  <si>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</si>
  <si>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</si>
  <si>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</si>
  <si>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</si>
  <si>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</si>
  <si>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</si>
  <si>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</si>
  <si>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</si>
  <si>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</si>
  <si>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</si>
  <si>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</si>
  <si>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</si>
  <si>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</si>
  <si>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</si>
  <si>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</si>
  <si>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</si>
  <si>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</si>
  <si>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</si>
  <si>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</si>
  <si>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</si>
  <si>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</si>
  <si>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</si>
  <si>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</si>
  <si>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</si>
  <si>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</si>
  <si>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</si>
  <si>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</si>
  <si>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</si>
  <si>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</si>
  <si>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</si>
  <si>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</si>
  <si>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</si>
  <si>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</si>
  <si>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</si>
  <si>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</si>
  <si>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</si>
  <si>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</si>
  <si>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</si>
  <si>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</si>
  <si>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</si>
  <si>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</si>
  <si>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</si>
  <si>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</si>
  <si>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</si>
  <si>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</si>
  <si>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</si>
  <si>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</si>
  <si>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</si>
  <si>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</si>
  <si>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</si>
  <si>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</si>
  <si>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</si>
  <si>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</si>
  <si>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</si>
  <si>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</si>
  <si>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</si>
  <si>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</si>
  <si>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</si>
  <si>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</si>
  <si>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</si>
  <si>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</si>
  <si>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</si>
  <si>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</si>
  <si>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</si>
  <si>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</si>
  <si>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</si>
  <si>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</si>
  <si>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</si>
  <si>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</si>
  <si>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</si>
  <si>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</si>
  <si>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</si>
  <si>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</si>
  <si>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</si>
  <si>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</si>
  <si>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</si>
  <si>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</si>
  <si>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</si>
  <si>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</si>
  <si>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</si>
  <si>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</si>
  <si>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</si>
  <si>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</si>
  <si>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</si>
  <si>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</si>
  <si>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</si>
  <si>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</si>
  <si>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</si>
  <si>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</si>
  <si>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</si>
  <si>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</si>
  <si>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</si>
  <si>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</si>
  <si>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</si>
  <si>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</si>
  <si>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</si>
  <si>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</si>
  <si>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</si>
  <si>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</si>
  <si>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</si>
  <si>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</si>
  <si>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</si>
  <si>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</si>
  <si>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</si>
  <si>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</si>
  <si>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</si>
  <si>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</si>
  <si>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</si>
  <si>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</si>
  <si>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</si>
  <si>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</si>
  <si>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</si>
  <si>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</si>
  <si>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</si>
  <si>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</si>
  <si>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</si>
  <si>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</si>
  <si>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</si>
  <si>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</si>
  <si>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</si>
  <si>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</si>
  <si>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</si>
  <si>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</si>
  <si>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</si>
  <si>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</si>
  <si>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</si>
  <si>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</si>
  <si>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</si>
  <si>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</si>
  <si>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</si>
  <si>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</si>
  <si>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</si>
  <si>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</si>
  <si>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</si>
  <si>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</si>
  <si>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</si>
  <si>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</si>
  <si>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</si>
  <si>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</si>
  <si>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</si>
  <si>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</si>
  <si>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</si>
  <si>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</si>
  <si>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</si>
  <si>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</si>
  <si>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</si>
  <si>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</si>
  <si>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</si>
  <si>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</si>
  <si>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</si>
  <si>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</si>
  <si>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</si>
  <si>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</si>
  <si>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</si>
  <si>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</si>
  <si>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</si>
  <si>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</si>
  <si>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</si>
  <si>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</si>
  <si>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</si>
  <si>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</si>
  <si>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</si>
  <si>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</si>
  <si>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</si>
  <si>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</si>
  <si>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</si>
  <si>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</si>
  <si>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</si>
  <si>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</si>
  <si>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</si>
  <si>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</si>
  <si>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</si>
  <si>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</si>
  <si>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</si>
  <si>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</si>
  <si>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</si>
  <si>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</si>
  <si>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</si>
  <si>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</si>
  <si>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</si>
  <si>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</si>
  <si>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</si>
  <si>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</si>
  <si>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</si>
  <si>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</si>
  <si>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</si>
  <si>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</si>
  <si>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</si>
  <si>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</si>
  <si>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</si>
  <si>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</si>
  <si>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</si>
  <si>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</si>
  <si>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</si>
  <si>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</si>
  <si>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</si>
  <si>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</si>
  <si>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</si>
  <si>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</si>
  <si>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</si>
  <si>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</si>
  <si>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</si>
  <si>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</si>
  <si>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</si>
  <si>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</si>
  <si>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</si>
  <si>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</si>
  <si>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</si>
  <si>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</si>
  <si>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</si>
  <si>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</si>
  <si>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</si>
  <si>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</si>
  <si>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</si>
  <si>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</si>
  <si>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</si>
  <si>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</si>
  <si>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</si>
  <si>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</si>
  <si>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</si>
  <si>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</si>
  <si>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</si>
  <si>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</si>
  <si>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</si>
  <si>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</si>
  <si>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</si>
  <si>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</si>
  <si>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</si>
  <si>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</si>
  <si>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</si>
  <si>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</si>
  <si>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</si>
  <si>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</si>
  <si>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</si>
  <si>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</si>
  <si>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</si>
  <si>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</si>
  <si>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</si>
  <si>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</si>
  <si>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</si>
  <si>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</si>
  <si>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</si>
  <si>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</si>
  <si>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</si>
  <si>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</si>
  <si>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</si>
  <si>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</si>
  <si>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</si>
  <si>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</si>
  <si>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</si>
  <si>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</si>
  <si>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</si>
  <si>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</si>
  <si>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</si>
  <si>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</si>
  <si>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</si>
  <si>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</si>
  <si>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</si>
  <si>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</si>
  <si>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</si>
  <si>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</si>
  <si>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</si>
  <si>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</si>
  <si>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</si>
  <si>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</si>
  <si>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</si>
  <si>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</si>
  <si>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</si>
  <si>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</si>
  <si>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</si>
  <si>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</si>
  <si>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</si>
  <si>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</si>
  <si>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</si>
  <si>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</si>
  <si>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</si>
  <si>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</si>
  <si>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</si>
  <si>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</si>
  <si>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</si>
  <si>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</si>
  <si>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</si>
  <si>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</si>
  <si>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</si>
  <si>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</si>
  <si>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</si>
  <si>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</si>
  <si>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</si>
  <si>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</si>
  <si>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</si>
  <si>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</si>
  <si>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</si>
  <si>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</si>
  <si>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</si>
  <si>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</si>
  <si>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</si>
  <si>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</si>
  <si>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</si>
  <si>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</si>
  <si>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</si>
  <si>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</si>
  <si>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</si>
  <si>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</si>
  <si>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</si>
  <si>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</si>
  <si>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</si>
  <si>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</si>
  <si>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</si>
  <si>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</si>
  <si>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</si>
  <si>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</si>
  <si>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</si>
  <si>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</si>
  <si>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</si>
  <si>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</si>
  <si>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</si>
  <si>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</si>
  <si>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</si>
  <si>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</si>
  <si>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</si>
  <si>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</si>
  <si>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</si>
  <si>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</si>
  <si>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</si>
  <si>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</si>
  <si>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</si>
  <si>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</si>
  <si>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</si>
  <si>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</si>
  <si>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</si>
  <si>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</si>
  <si>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</si>
  <si>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</si>
  <si>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</si>
  <si>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</si>
  <si>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</si>
  <si>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</si>
  <si>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</si>
  <si>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</si>
  <si>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</si>
  <si>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</si>
  <si>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</si>
  <si>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</si>
  <si>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</si>
  <si>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</si>
  <si>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</si>
  <si>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</si>
  <si>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</si>
  <si>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</si>
  <si>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</si>
  <si>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</si>
  <si>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</si>
  <si>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</si>
  <si>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</si>
  <si>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</si>
  <si>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</si>
  <si>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</si>
  <si>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</si>
  <si>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</si>
  <si>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</si>
  <si>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</si>
  <si>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</si>
  <si>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</si>
  <si>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</si>
  <si>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</si>
  <si>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</si>
  <si>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</si>
  <si>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</si>
  <si>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</si>
  <si>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</si>
  <si>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</si>
  <si>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</si>
  <si>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</si>
  <si>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</si>
  <si>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</si>
  <si>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</si>
  <si>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</si>
  <si>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</si>
  <si>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</si>
  <si>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</si>
  <si>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</si>
  <si>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</si>
  <si>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</si>
  <si>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</si>
  <si>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</si>
  <si>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</si>
  <si>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</si>
  <si>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</si>
  <si>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</si>
  <si>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</si>
  <si>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</si>
  <si>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</si>
  <si>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</si>
  <si>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</si>
  <si>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</si>
  <si>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</si>
  <si>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</si>
  <si>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</si>
  <si>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</si>
  <si>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</si>
  <si>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</si>
  <si>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</si>
  <si>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</si>
  <si>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</si>
  <si>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</si>
  <si>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</si>
  <si>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</si>
  <si>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</si>
  <si>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</si>
  <si>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</si>
  <si>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</si>
  <si>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</si>
  <si>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</si>
  <si>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</si>
  <si>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</si>
  <si>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</si>
  <si>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</si>
  <si>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</si>
  <si>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</si>
  <si>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</si>
  <si>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</si>
  <si>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</si>
  <si>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</si>
  <si>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</si>
  <si>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</si>
  <si>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</si>
  <si>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</si>
  <si>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</si>
  <si>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</si>
  <si>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</si>
  <si>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</si>
  <si>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</si>
  <si>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</si>
  <si>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</si>
  <si>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</si>
  <si>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</si>
  <si>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</si>
  <si>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</si>
  <si>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</si>
  <si>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</si>
  <si>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</si>
  <si>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</si>
  <si>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</si>
  <si>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</si>
  <si>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</si>
  <si>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</si>
  <si>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</si>
  <si>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</si>
  <si>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</si>
  <si>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</si>
  <si>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</si>
  <si>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</si>
  <si>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</si>
  <si>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</si>
  <si>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</si>
  <si>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</si>
  <si>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</si>
  <si>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</si>
  <si>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</si>
  <si>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</si>
  <si>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</si>
  <si>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</si>
  <si>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</si>
  <si>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</si>
  <si>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</si>
  <si>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</si>
  <si>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</si>
  <si>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</si>
  <si>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</si>
  <si>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</si>
  <si>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</si>
  <si>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</si>
  <si>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</si>
  <si>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</si>
  <si>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</si>
  <si>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</si>
  <si>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</si>
  <si>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</si>
  <si>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</si>
  <si>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</si>
  <si>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</si>
  <si>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</si>
  <si>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</si>
  <si>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</si>
  <si>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</si>
  <si>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</si>
  <si>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</si>
  <si>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</si>
  <si>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</si>
  <si>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</si>
  <si>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</si>
  <si>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</si>
  <si>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</si>
  <si>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</si>
  <si>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</si>
  <si>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</si>
  <si>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</si>
  <si>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</si>
  <si>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</si>
  <si>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</si>
  <si>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</si>
  <si>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</si>
  <si>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</si>
  <si>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</si>
  <si>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</si>
  <si>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</si>
  <si>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</si>
  <si>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</si>
  <si>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</si>
  <si>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</si>
  <si>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</si>
  <si>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</si>
  <si>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</si>
  <si>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</si>
  <si>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</si>
  <si>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</si>
  <si>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</si>
  <si>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</si>
  <si>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</si>
  <si>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</si>
  <si>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</si>
  <si>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</si>
  <si>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</si>
  <si>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</si>
  <si>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</si>
  <si>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</si>
  <si>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</si>
  <si>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</si>
  <si>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</si>
  <si>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</si>
  <si>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</si>
  <si>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</si>
  <si>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</si>
  <si>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</si>
  <si>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</si>
  <si>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</si>
  <si>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</si>
  <si>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</si>
  <si>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</si>
  <si>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</si>
  <si>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</si>
  <si>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</si>
  <si>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</si>
  <si>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</si>
  <si>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</si>
  <si>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</si>
  <si>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</si>
  <si>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</si>
  <si>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</si>
  <si>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</si>
  <si>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</si>
  <si>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</si>
  <si>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</si>
  <si>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</si>
  <si>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</si>
  <si>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</si>
  <si>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</si>
  <si>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</si>
  <si>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</si>
  <si>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</si>
  <si>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</si>
  <si>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</si>
  <si>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</si>
  <si>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</si>
  <si>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</si>
  <si>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</si>
  <si>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</si>
  <si>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</si>
  <si>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</si>
  <si>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</si>
  <si>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</si>
  <si>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</si>
  <si>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</si>
  <si>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</si>
  <si>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</si>
  <si>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</si>
  <si>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</si>
  <si>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</si>
  <si>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</si>
  <si>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</si>
  <si>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</si>
  <si>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</si>
  <si>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</si>
  <si>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</si>
  <si>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</si>
  <si>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</si>
  <si>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</si>
  <si>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</si>
  <si>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</si>
  <si>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</si>
  <si>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</si>
  <si>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</si>
  <si>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</si>
  <si>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</si>
  <si>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</si>
  <si>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</si>
  <si>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</si>
  <si>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</si>
  <si>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</si>
  <si>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</si>
  <si>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</si>
  <si>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</si>
  <si>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</si>
  <si>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</si>
  <si>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</si>
  <si>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</si>
  <si>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</si>
  <si>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</si>
  <si>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</si>
  <si>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</si>
  <si>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</si>
  <si>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</si>
  <si>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</si>
  <si>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</si>
  <si>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</si>
  <si>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</si>
  <si>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</si>
  <si>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</si>
  <si>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</si>
  <si>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</si>
  <si>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</si>
  <si>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</si>
  <si>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</si>
  <si>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</si>
  <si>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</si>
  <si>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</si>
  <si>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</si>
  <si>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</si>
  <si>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</si>
  <si>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</si>
  <si>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</si>
  <si>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</si>
  <si>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</si>
  <si>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</si>
  <si>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</si>
  <si>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</si>
  <si>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</si>
  <si>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</si>
  <si>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</si>
  <si>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</si>
  <si>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</si>
  <si>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</si>
  <si>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</si>
  <si>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</si>
  <si>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</si>
  <si>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</si>
  <si>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</si>
  <si>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</si>
  <si>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</si>
  <si>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</si>
  <si>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</si>
  <si>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</si>
  <si>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</si>
  <si>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</si>
  <si>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</si>
  <si>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</si>
  <si>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</si>
  <si>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</si>
  <si>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</si>
  <si>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</si>
  <si>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</si>
  <si>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</si>
  <si>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</si>
  <si>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</si>
  <si>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</si>
  <si>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</si>
  <si>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</si>
  <si>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</si>
  <si>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</si>
  <si>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</si>
  <si>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</si>
  <si>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</si>
  <si>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</si>
  <si>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</si>
  <si>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</si>
  <si>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</si>
  <si>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</si>
  <si>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</si>
  <si>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</si>
  <si>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</si>
  <si>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</si>
  <si>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</si>
  <si>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</si>
  <si>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</si>
  <si>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</si>
  <si>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</si>
  <si>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</si>
  <si>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</si>
  <si>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</si>
  <si>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</si>
  <si>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</si>
  <si>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</si>
  <si>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</si>
  <si>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</si>
  <si>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</si>
  <si>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</si>
  <si>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</si>
  <si>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</si>
  <si>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</si>
  <si>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</si>
  <si>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</si>
  <si>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</si>
  <si>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</si>
  <si>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</si>
  <si>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</si>
  <si>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</si>
  <si>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</si>
  <si>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</si>
  <si>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</si>
  <si>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</si>
  <si>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</si>
  <si>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</si>
  <si>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</si>
  <si>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</si>
  <si>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</si>
  <si>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</si>
  <si>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</si>
  <si>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</si>
  <si>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</si>
  <si>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</si>
  <si>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</si>
  <si>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</si>
  <si>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</si>
  <si>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</si>
  <si>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</si>
  <si>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</si>
  <si>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</si>
  <si>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</si>
  <si>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</si>
  <si>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</si>
  <si>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</si>
  <si>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</si>
  <si>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</si>
  <si>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</si>
  <si>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</si>
  <si>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</si>
  <si>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</si>
  <si>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</si>
  <si>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</si>
  <si>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</si>
  <si>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</si>
  <si>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</si>
  <si>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</si>
  <si>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</si>
  <si>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</si>
  <si>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</si>
  <si>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</si>
  <si>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</si>
  <si>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</si>
  <si>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</si>
  <si>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</si>
  <si>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</si>
  <si>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</si>
  <si>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</si>
  <si>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</si>
  <si>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</si>
  <si>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</si>
  <si>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</si>
  <si>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</si>
  <si>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</si>
  <si>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</si>
  <si>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</si>
  <si>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</si>
  <si>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</si>
  <si>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</si>
  <si>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</si>
  <si>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</si>
  <si>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</si>
  <si>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</si>
  <si>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</si>
  <si>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</si>
  <si>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</si>
  <si>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</si>
  <si>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</si>
  <si>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</si>
  <si>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</si>
  <si>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</si>
  <si>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</si>
  <si>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</si>
  <si>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</si>
  <si>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</si>
  <si>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</si>
  <si>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</si>
  <si>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</si>
  <si>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</si>
  <si>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</si>
  <si>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</si>
  <si>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</si>
  <si>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</si>
  <si>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</si>
  <si>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</si>
  <si>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</si>
  <si>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</si>
  <si>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</si>
  <si>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</si>
  <si>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</si>
  <si>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</si>
  <si>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</si>
  <si>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</si>
  <si>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</si>
  <si>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</si>
  <si>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</si>
  <si>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</si>
  <si>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</si>
  <si>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</si>
  <si>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</si>
  <si>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</si>
  <si>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</si>
  <si>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</si>
  <si>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</si>
  <si>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</si>
  <si>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</si>
  <si>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</si>
  <si>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</si>
  <si>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</si>
  <si>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</si>
  <si>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</si>
  <si>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</si>
  <si>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</si>
  <si>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</si>
  <si>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</si>
  <si>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</si>
  <si>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</si>
  <si>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</si>
  <si>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</si>
  <si>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</si>
  <si>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</si>
  <si>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</si>
  <si>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</si>
  <si>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</si>
  <si>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</si>
  <si>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</si>
  <si>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</si>
  <si>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</si>
  <si>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</si>
  <si>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</si>
  <si>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</si>
  <si>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</si>
  <si>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</si>
  <si>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</si>
  <si>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</si>
  <si>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</si>
  <si>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</si>
  <si>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</si>
  <si>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</si>
  <si>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</si>
  <si>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</si>
  <si>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</si>
  <si>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</si>
  <si>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</si>
  <si>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</si>
  <si>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</si>
  <si>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</si>
  <si>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</si>
  <si>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</si>
  <si>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</si>
  <si>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</si>
  <si>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</si>
  <si>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</si>
  <si>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</si>
  <si>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</si>
  <si>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</si>
  <si>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</si>
  <si>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</si>
  <si>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</si>
  <si>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</si>
  <si>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</si>
  <si>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</si>
  <si>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</si>
  <si>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</si>
  <si>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</si>
  <si>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</si>
  <si>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</si>
  <si>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</si>
  <si>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</si>
  <si>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</si>
  <si>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</si>
  <si>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</si>
  <si>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</si>
  <si>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</si>
  <si>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</si>
  <si>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</si>
  <si>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</si>
  <si>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</si>
  <si>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</si>
  <si>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</si>
  <si>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</si>
  <si>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</si>
  <si>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</si>
  <si>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</si>
  <si>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</si>
  <si>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</si>
  <si>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</si>
  <si>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</si>
  <si>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</si>
  <si>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</si>
  <si>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</si>
  <si>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</si>
  <si>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</si>
  <si>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</si>
  <si>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</si>
  <si>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</si>
  <si>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</si>
  <si>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</si>
  <si>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</si>
  <si>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</si>
  <si>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</si>
  <si>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</si>
  <si>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</si>
  <si>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</si>
  <si>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</si>
  <si>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</si>
  <si>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</si>
  <si>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</si>
  <si>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</si>
  <si>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</si>
  <si>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</si>
  <si>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</si>
  <si>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</si>
  <si>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</si>
  <si>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</si>
  <si>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</si>
  <si>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</si>
  <si>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</si>
  <si>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</si>
  <si>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</si>
  <si>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</si>
  <si>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</si>
  <si>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</si>
  <si>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</si>
  <si>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</si>
  <si>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</si>
  <si>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</si>
  <si>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</si>
  <si>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</si>
  <si>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</si>
  <si>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</si>
  <si>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</si>
  <si>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</si>
  <si>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</si>
  <si>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</si>
  <si>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</si>
  <si>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</si>
  <si>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</si>
  <si>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</si>
  <si>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</si>
  <si>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</si>
  <si>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</si>
  <si>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</si>
  <si>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</si>
  <si>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</si>
  <si>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</si>
  <si>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</si>
  <si>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</si>
  <si>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</si>
  <si>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</si>
  <si>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</si>
  <si>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</si>
  <si>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</si>
  <si>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</si>
  <si>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</si>
  <si>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</si>
  <si>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</si>
  <si>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</si>
  <si>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</si>
  <si>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</si>
  <si>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</si>
  <si>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</si>
  <si>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</si>
  <si>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</si>
  <si>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</si>
  <si>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</si>
  <si>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</si>
  <si>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</si>
  <si>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</si>
  <si>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</si>
  <si>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</si>
  <si>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</si>
  <si>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</si>
  <si>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</si>
  <si>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</si>
  <si>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</si>
  <si>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</si>
  <si>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</si>
  <si>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</si>
  <si>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</si>
  <si>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</si>
  <si>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</si>
  <si>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</si>
  <si>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</si>
  <si>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</si>
  <si>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</si>
  <si>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</si>
  <si>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</si>
  <si>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</si>
  <si>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</si>
  <si>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</si>
  <si>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</si>
  <si>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</si>
  <si>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</si>
  <si>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</si>
  <si>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</si>
  <si>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</si>
  <si>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</si>
  <si>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</si>
  <si>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</si>
  <si>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</si>
  <si>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</si>
  <si>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</si>
  <si>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</si>
  <si>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</si>
  <si>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</si>
  <si>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</si>
  <si>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</si>
  <si>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</si>
  <si>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</si>
  <si>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</si>
  <si>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</si>
  <si>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</si>
  <si>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</si>
  <si>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</si>
  <si>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</si>
  <si>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</si>
  <si>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</si>
  <si>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</si>
  <si>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</si>
  <si>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</si>
  <si>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</si>
  <si>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</si>
  <si>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</si>
  <si>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</si>
  <si>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</si>
  <si>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</si>
  <si>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</si>
  <si>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</si>
  <si>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</si>
  <si>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</si>
  <si>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</si>
  <si>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</si>
  <si>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</si>
  <si>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</si>
  <si>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</si>
  <si>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</si>
  <si>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</si>
  <si>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</si>
  <si>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</si>
  <si>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</si>
  <si>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</si>
  <si>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</si>
  <si>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</si>
  <si>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</si>
  <si>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</si>
  <si>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</si>
  <si>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</si>
  <si>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</si>
  <si>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</si>
  <si>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</si>
  <si>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</si>
  <si>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</si>
  <si>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</si>
  <si>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</si>
  <si>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</si>
  <si>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</si>
  <si>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</si>
  <si>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</si>
  <si>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</si>
  <si>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</si>
  <si>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</si>
  <si>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</si>
  <si>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</si>
  <si>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</si>
  <si>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</si>
  <si>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</si>
  <si>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</si>
  <si>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</si>
  <si>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</si>
  <si>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</si>
  <si>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</si>
  <si>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</si>
  <si>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</si>
  <si>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</si>
  <si>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</si>
  <si>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</si>
  <si>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</si>
  <si>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</si>
  <si>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</si>
  <si>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</si>
  <si>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</si>
  <si>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</si>
  <si>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</si>
  <si>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</si>
  <si>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</si>
  <si>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</si>
  <si>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</si>
  <si>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</si>
  <si>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</si>
  <si>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</si>
  <si>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</si>
  <si>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</si>
  <si>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</si>
  <si>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</si>
  <si>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</si>
  <si>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</si>
  <si>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</si>
  <si>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</si>
  <si>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</si>
  <si>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</si>
  <si>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</si>
  <si>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</si>
  <si>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</si>
  <si>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</si>
  <si>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</si>
  <si>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</si>
  <si>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</si>
  <si>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</si>
  <si>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</si>
  <si>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</si>
  <si>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</si>
  <si>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</si>
  <si>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</si>
  <si>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</si>
  <si>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</si>
  <si>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</si>
  <si>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</si>
  <si>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</si>
  <si>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</si>
  <si>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</si>
  <si>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</si>
  <si>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</si>
  <si>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</si>
  <si>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</si>
  <si>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</si>
  <si>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</si>
  <si>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</si>
  <si>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</si>
  <si>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</si>
  <si>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</si>
  <si>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</si>
  <si>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</si>
  <si>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</si>
  <si>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</si>
  <si>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</si>
  <si>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</si>
  <si>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</si>
  <si>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</si>
  <si>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</si>
  <si>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</si>
  <si>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</si>
  <si>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</si>
  <si>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</si>
  <si>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</si>
  <si>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</si>
  <si>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</si>
  <si>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</si>
  <si>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</si>
  <si>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</si>
  <si>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</si>
  <si>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</si>
  <si>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</si>
  <si>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</si>
  <si>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</si>
  <si>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</si>
  <si>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</si>
  <si>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</si>
  <si>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</si>
  <si>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</si>
  <si>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</si>
  <si>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</si>
  <si>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</si>
  <si>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</si>
  <si>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</si>
  <si>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</si>
  <si>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</si>
  <si>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</si>
  <si>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</si>
  <si>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</si>
  <si>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</si>
  <si>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</si>
  <si>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</si>
  <si>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</si>
  <si>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</si>
  <si>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</si>
  <si>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</si>
  <si>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</si>
  <si>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</si>
  <si>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</si>
  <si>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</si>
  <si>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</si>
  <si>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</si>
  <si>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</si>
  <si>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</si>
  <si>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</si>
  <si>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</si>
  <si>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</si>
  <si>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</si>
  <si>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</si>
  <si>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</si>
  <si>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</si>
  <si>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</si>
  <si>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</si>
  <si>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</si>
  <si>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</si>
  <si>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</si>
  <si>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</si>
  <si>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</si>
  <si>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</si>
  <si>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</si>
  <si>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</si>
  <si>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</si>
  <si>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</si>
  <si>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</si>
  <si>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</si>
  <si>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</si>
  <si>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</si>
  <si>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</si>
  <si>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</si>
  <si>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</si>
  <si>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</si>
  <si>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</si>
  <si>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</si>
  <si>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</si>
  <si>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</si>
  <si>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</si>
  <si>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</si>
  <si>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</si>
  <si>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</si>
  <si>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</si>
  <si>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</si>
  <si>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</si>
  <si>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</si>
  <si>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</si>
  <si>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</si>
  <si>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</si>
  <si>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</si>
  <si>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</si>
  <si>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</si>
  <si>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</si>
  <si>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</si>
  <si>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</si>
  <si>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</si>
  <si>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</si>
  <si>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</si>
  <si>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</si>
  <si>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</si>
  <si>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</si>
  <si>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</si>
  <si>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</si>
  <si>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</si>
  <si>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</si>
  <si>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</si>
  <si>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</si>
  <si>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</si>
  <si>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</si>
  <si>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</si>
  <si>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</si>
  <si>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</si>
  <si>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</si>
  <si>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</si>
  <si>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</si>
  <si>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</si>
  <si>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</si>
  <si>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</si>
  <si>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</si>
  <si>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</si>
  <si>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</si>
  <si>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</si>
  <si>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</si>
  <si>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</si>
  <si>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</si>
  <si>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</si>
  <si>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</si>
  <si>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</si>
  <si>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</si>
  <si>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</si>
  <si>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</si>
  <si>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</si>
  <si>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</si>
  <si>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</si>
  <si>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</si>
  <si>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</si>
  <si>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</si>
  <si>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</si>
  <si>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</si>
  <si>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</si>
  <si>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</si>
  <si>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</si>
  <si>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</si>
  <si>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</si>
  <si>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</si>
  <si>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</si>
  <si>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</si>
  <si>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</si>
  <si>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</si>
  <si>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</si>
  <si>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</si>
  <si>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</si>
  <si>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</si>
  <si>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</si>
  <si>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</si>
  <si>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</si>
  <si>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</si>
  <si>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</si>
  <si>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</si>
  <si>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</si>
  <si>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</si>
  <si>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</si>
  <si>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</si>
  <si>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</si>
  <si>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</si>
  <si>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</si>
  <si>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</si>
  <si>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</si>
  <si>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</si>
  <si>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</si>
  <si>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</si>
  <si>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</si>
  <si>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</si>
  <si>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</si>
  <si>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</si>
  <si>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</si>
  <si>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</si>
  <si>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</si>
  <si>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</si>
  <si>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</si>
  <si>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</si>
  <si>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</si>
  <si>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</si>
  <si>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</si>
  <si>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</si>
  <si>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</si>
  <si>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</si>
  <si>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</si>
  <si>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</si>
  <si>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</si>
  <si>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</si>
  <si>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</si>
  <si>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</si>
  <si>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</si>
  <si>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</si>
  <si>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</si>
  <si>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</si>
  <si>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</si>
  <si>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</si>
  <si>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</si>
  <si>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</si>
  <si>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</si>
  <si>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</si>
  <si>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</si>
  <si>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</si>
  <si>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</si>
  <si>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</si>
  <si>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</si>
  <si>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</si>
  <si>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</si>
  <si>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</si>
  <si>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</si>
  <si>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</si>
  <si>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</si>
  <si>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</si>
  <si>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</si>
  <si>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</si>
  <si>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</si>
  <si>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</si>
  <si>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</si>
  <si>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</si>
  <si>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</si>
  <si>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</si>
  <si>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</si>
  <si>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</si>
  <si>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</si>
  <si>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</si>
  <si>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</si>
  <si>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</si>
  <si>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</si>
  <si>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</si>
  <si>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</si>
  <si>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</si>
  <si>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</si>
  <si>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</si>
  <si>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</si>
  <si>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</si>
  <si>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</si>
  <si>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</si>
  <si>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</si>
  <si>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</si>
  <si>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</si>
  <si>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</si>
  <si>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</si>
  <si>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</si>
  <si>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</si>
  <si>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</si>
  <si>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</si>
  <si>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</si>
  <si>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</si>
  <si>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</si>
  <si>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</si>
  <si>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</si>
  <si>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</si>
  <si>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</si>
  <si>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</si>
  <si>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</si>
  <si>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</si>
  <si>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</si>
  <si>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</si>
  <si>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</si>
  <si>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</si>
  <si>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</si>
  <si>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</si>
  <si>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</si>
  <si>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</si>
  <si>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</si>
  <si>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</si>
  <si>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</si>
  <si>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</si>
  <si>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</si>
  <si>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</si>
  <si>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</si>
  <si>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</si>
  <si>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</si>
  <si>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</si>
  <si>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</si>
  <si>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</si>
  <si>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</si>
  <si>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</si>
  <si>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</si>
  <si>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</si>
  <si>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</si>
  <si>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</si>
  <si>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</si>
  <si>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</si>
  <si>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</si>
  <si>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</si>
  <si>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</si>
  <si>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</si>
  <si>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</si>
  <si>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</si>
  <si>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</si>
  <si>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</si>
  <si>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</si>
  <si>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</si>
  <si>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</si>
  <si>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</si>
  <si>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</si>
  <si>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</si>
  <si>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</si>
  <si>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</si>
  <si>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</si>
  <si>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</si>
  <si>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</si>
  <si>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</si>
  <si>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</si>
  <si>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</si>
  <si>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</si>
  <si>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</si>
  <si>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</si>
  <si>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</si>
  <si>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</si>
  <si>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</si>
  <si>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</si>
  <si>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</si>
  <si>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</si>
  <si>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</si>
  <si>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</si>
  <si>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</si>
  <si>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</si>
  <si>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</si>
  <si>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</si>
  <si>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</si>
  <si>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</si>
  <si>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</si>
  <si>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</si>
  <si>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</si>
  <si>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</si>
  <si>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</si>
  <si>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</si>
  <si>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</si>
  <si>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</si>
  <si>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</si>
  <si>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</si>
  <si>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</si>
  <si>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</si>
  <si>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</si>
  <si>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</si>
  <si>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</si>
  <si>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</si>
  <si>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</si>
  <si>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</si>
  <si>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</si>
  <si>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</si>
  <si>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</si>
  <si>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</si>
  <si>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</si>
  <si>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</si>
  <si>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</si>
  <si>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</si>
  <si>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</si>
  <si>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</si>
  <si>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</si>
  <si>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</si>
  <si>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</si>
  <si>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</si>
  <si>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</si>
  <si>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</si>
  <si>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</si>
  <si>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</si>
  <si>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</si>
  <si>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</si>
  <si>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</si>
  <si>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</si>
  <si>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</si>
  <si>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</si>
  <si>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</si>
  <si>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</si>
  <si>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</si>
  <si>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</si>
  <si>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</si>
  <si>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</si>
  <si>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</si>
  <si>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</si>
  <si>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</si>
  <si>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</si>
  <si>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</si>
  <si>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</si>
  <si>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</si>
  <si>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</si>
  <si>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</si>
  <si>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</si>
  <si>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</si>
  <si>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</si>
  <si>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</si>
  <si>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</si>
  <si>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</si>
  <si>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</si>
  <si>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</si>
  <si>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</si>
  <si>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</si>
  <si>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</si>
  <si>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</si>
  <si>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</si>
  <si>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</si>
  <si>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</si>
  <si>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</si>
  <si>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</si>
  <si>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</si>
  <si>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</si>
  <si>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</si>
  <si>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</si>
  <si>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</si>
  <si>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</si>
  <si>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</si>
  <si>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</si>
  <si>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</si>
  <si>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</si>
  <si>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</si>
  <si>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</si>
  <si>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</si>
  <si>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</si>
  <si>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</si>
  <si>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</si>
  <si>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</si>
  <si>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</si>
  <si>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</si>
  <si>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</si>
  <si>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</si>
  <si>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</si>
  <si>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</si>
  <si>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</si>
  <si>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</si>
  <si>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</si>
  <si>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</si>
  <si>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</si>
  <si>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</si>
  <si>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</si>
  <si>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</si>
  <si>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</si>
  <si>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</si>
  <si>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</si>
  <si>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</si>
  <si>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</si>
  <si>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</si>
  <si>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</si>
  <si>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</si>
  <si>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</si>
  <si>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</si>
  <si>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</si>
  <si>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</si>
  <si>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</si>
  <si>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</si>
  <si>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</si>
  <si>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</si>
  <si>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</si>
  <si>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</si>
  <si>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</si>
  <si>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</si>
  <si>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</si>
  <si>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</si>
  <si>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</si>
  <si>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</si>
  <si>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</si>
  <si>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</si>
  <si>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</si>
  <si>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</si>
  <si>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</si>
  <si>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</si>
  <si>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</si>
  <si>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</si>
  <si>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</si>
  <si>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</si>
  <si>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</si>
  <si>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</si>
  <si>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</si>
  <si>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</si>
  <si>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</si>
  <si>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</si>
  <si>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</si>
  <si>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</si>
  <si>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</si>
  <si>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</si>
  <si>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</si>
  <si>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</si>
  <si>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</si>
  <si>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</si>
  <si>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</si>
  <si>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</si>
  <si>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</si>
  <si>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</si>
  <si>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</si>
  <si>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</si>
  <si>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</si>
  <si>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</si>
  <si>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</si>
  <si>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</si>
  <si>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</si>
  <si>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</si>
  <si>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</si>
  <si>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</si>
  <si>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</si>
  <si>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</si>
  <si>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</si>
  <si>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</si>
  <si>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</si>
  <si>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</si>
  <si>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</si>
  <si>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</si>
  <si>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</si>
  <si>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</si>
  <si>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</si>
  <si>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</si>
  <si>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</si>
  <si>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</si>
  <si>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</si>
  <si>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</si>
  <si>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</si>
  <si>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</si>
  <si>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</si>
  <si>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</si>
  <si>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</si>
  <si>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</si>
  <si>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</si>
  <si>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</si>
  <si>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</si>
  <si>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</si>
  <si>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</si>
  <si>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</si>
  <si>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</si>
  <si>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</si>
  <si>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</si>
  <si>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</si>
  <si>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</si>
  <si>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</si>
  <si>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</si>
  <si>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</si>
  <si>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</si>
  <si>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</si>
  <si>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</si>
  <si>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</si>
  <si>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</si>
  <si>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</si>
  <si>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</si>
  <si>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</si>
  <si>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</si>
  <si>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</si>
  <si>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</si>
  <si>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</si>
  <si>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</si>
  <si>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</si>
  <si>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</si>
  <si>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</si>
  <si>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</si>
  <si>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</si>
  <si>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</si>
  <si>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</si>
  <si>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</si>
  <si>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</si>
  <si>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</si>
  <si>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</si>
  <si>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</si>
  <si>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</si>
  <si>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</si>
  <si>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</si>
  <si>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</si>
  <si>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</si>
  <si>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</si>
  <si>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</si>
  <si>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</si>
  <si>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</si>
  <si>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</si>
  <si>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</si>
  <si>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</si>
  <si>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</si>
  <si>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</si>
  <si>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</si>
  <si>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</si>
  <si>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</si>
  <si>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</si>
  <si>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</si>
  <si>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</si>
  <si>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</si>
  <si>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</si>
  <si>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</si>
  <si>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</si>
  <si>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</si>
  <si>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</si>
  <si>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</si>
  <si>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</si>
  <si>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</si>
  <si>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</si>
  <si>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</si>
  <si>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</si>
  <si>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</si>
  <si>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</si>
  <si>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</si>
  <si>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</si>
  <si>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</si>
  <si>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</si>
  <si>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</si>
  <si>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</si>
  <si>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</si>
  <si>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</si>
  <si>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</si>
  <si>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</si>
  <si>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</si>
  <si>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</si>
  <si>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</si>
  <si>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</si>
  <si>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</si>
  <si>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</si>
  <si>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</si>
  <si>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</si>
  <si>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</si>
  <si>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</si>
  <si>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</si>
  <si>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</si>
  <si>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</si>
  <si>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</si>
  <si>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</si>
  <si>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</si>
  <si>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</si>
  <si>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</si>
  <si>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</si>
  <si>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</si>
  <si>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</si>
  <si>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</si>
  <si>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</si>
  <si>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</si>
  <si>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</si>
  <si>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</si>
  <si>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</si>
  <si>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</si>
  <si>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</si>
  <si>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</si>
  <si>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</si>
  <si>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</si>
  <si>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</si>
  <si>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</si>
  <si>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</si>
  <si>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</si>
  <si>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</si>
  <si>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</si>
  <si>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</si>
  <si>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</si>
  <si>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</si>
  <si>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</si>
  <si>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</si>
  <si>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</si>
  <si>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</si>
  <si>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</si>
  <si>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</si>
  <si>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</si>
  <si>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</si>
  <si>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</si>
  <si>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</si>
  <si>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</si>
  <si>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</si>
  <si>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</si>
  <si>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</si>
  <si>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</si>
  <si>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</si>
  <si>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</si>
  <si>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</si>
  <si>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</si>
  <si>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</si>
  <si>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</si>
  <si>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</si>
  <si>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</si>
  <si>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</si>
  <si>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</si>
  <si>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</si>
  <si>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</si>
  <si>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</si>
  <si>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</si>
  <si>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</si>
  <si>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</si>
  <si>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</si>
  <si>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</si>
  <si>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</si>
  <si>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</si>
  <si>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</si>
  <si>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</si>
  <si>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</si>
  <si>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</si>
  <si>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</si>
  <si>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</si>
  <si>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</si>
  <si>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</si>
  <si>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</si>
  <si>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</si>
  <si>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</si>
  <si>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</si>
  <si>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</si>
  <si>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</si>
  <si>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</si>
  <si>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</si>
  <si>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</si>
  <si>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</si>
  <si>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</si>
  <si>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</si>
  <si>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</si>
  <si>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</si>
  <si>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</si>
  <si>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</si>
  <si>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</si>
  <si>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</si>
  <si>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</si>
  <si>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</si>
  <si>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</si>
  <si>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</si>
  <si>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</si>
  <si>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</si>
  <si>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</si>
  <si>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</si>
  <si>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</si>
  <si>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</si>
  <si>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</si>
  <si>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</si>
  <si>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</si>
  <si>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</si>
  <si>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</si>
  <si>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</si>
  <si>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</si>
  <si>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</si>
  <si>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</si>
  <si>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</si>
  <si>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</si>
  <si>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</si>
  <si>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</si>
  <si>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</si>
  <si>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</si>
  <si>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</si>
  <si>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</si>
  <si>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</si>
  <si>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</si>
  <si>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</si>
  <si>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</si>
  <si>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</si>
  <si>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</si>
  <si>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</si>
  <si>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</si>
  <si>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</si>
  <si>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</si>
  <si>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</si>
  <si>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</si>
  <si>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</si>
  <si>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</si>
  <si>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</si>
  <si>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</si>
  <si>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</si>
  <si>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</si>
  <si>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</si>
  <si>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</si>
  <si>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</si>
  <si>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</si>
  <si>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</si>
  <si>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</si>
  <si>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</si>
  <si>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</si>
  <si>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</si>
  <si>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</si>
  <si>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</si>
  <si>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</si>
  <si>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</si>
  <si>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</si>
  <si>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</si>
  <si>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</si>
  <si>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</si>
  <si>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</si>
  <si>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</si>
  <si>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</si>
  <si>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</si>
  <si>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</si>
  <si>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</si>
  <si>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</si>
  <si>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</si>
  <si>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</si>
  <si>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</si>
  <si>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</si>
  <si>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</si>
  <si>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</si>
  <si>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</si>
  <si>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</si>
  <si>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</si>
  <si>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</si>
  <si>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</si>
  <si>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</si>
  <si>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</si>
  <si>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</si>
  <si>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</si>
  <si>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</si>
  <si>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</si>
  <si>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</si>
  <si>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</si>
  <si>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</si>
  <si>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</si>
  <si>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</si>
  <si>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</si>
  <si>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</si>
  <si>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</si>
  <si>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</si>
  <si>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</si>
  <si>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</si>
  <si>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</si>
  <si>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</si>
  <si>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</si>
  <si>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</si>
  <si>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</si>
  <si>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</si>
  <si>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</si>
  <si>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</si>
  <si>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</si>
  <si>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</si>
  <si>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</si>
  <si>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</si>
  <si>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</si>
  <si>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</si>
  <si>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</si>
  <si>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</si>
  <si>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</si>
  <si>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</si>
  <si>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</si>
  <si>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</si>
  <si>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</si>
  <si>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</si>
  <si>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</si>
  <si>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</si>
  <si>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</si>
  <si>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</si>
  <si>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</si>
  <si>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</si>
  <si>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</si>
  <si>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</si>
  <si>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</si>
  <si>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</si>
  <si>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</si>
  <si>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</si>
  <si>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</si>
  <si>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</si>
  <si>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</si>
  <si>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</si>
  <si>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</si>
  <si>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</si>
  <si>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</si>
  <si>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</si>
  <si>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</si>
  <si>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</si>
  <si>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</si>
  <si>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</si>
  <si>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</si>
  <si>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</si>
  <si>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</si>
  <si>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</si>
  <si>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</si>
  <si>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</si>
  <si>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</si>
  <si>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</si>
  <si>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</si>
  <si>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</si>
  <si>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</si>
  <si>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</si>
  <si>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</si>
  <si>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</si>
  <si>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</si>
  <si>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</si>
  <si>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</si>
  <si>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</si>
  <si>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</si>
  <si>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</si>
  <si>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</si>
  <si>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</si>
  <si>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</si>
  <si>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</si>
  <si>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</si>
  <si>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</si>
  <si>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</si>
  <si>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</si>
  <si>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</si>
  <si>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</si>
  <si>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</si>
  <si>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</si>
  <si>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</si>
  <si>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</si>
  <si>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</si>
  <si>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</si>
  <si>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</si>
  <si>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</si>
  <si>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</si>
  <si>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</si>
  <si>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</si>
  <si>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</si>
  <si>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</si>
  <si>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</si>
  <si>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</si>
  <si>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</si>
  <si>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</si>
  <si>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</si>
  <si>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</si>
  <si>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</si>
  <si>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</si>
  <si>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</si>
  <si>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</si>
  <si>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</si>
  <si>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</si>
  <si>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</si>
  <si>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</si>
  <si>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</si>
  <si>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</si>
  <si>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</si>
  <si>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</si>
  <si>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</si>
  <si>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</si>
  <si>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</si>
  <si>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</si>
  <si>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</si>
  <si>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</si>
  <si>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</si>
  <si>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</si>
  <si>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</si>
  <si>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</si>
  <si>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</si>
  <si>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</si>
  <si>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</si>
  <si>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</si>
  <si>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</si>
  <si>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</si>
  <si>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</si>
  <si>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</si>
  <si>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</si>
  <si>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</si>
  <si>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</si>
  <si>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</si>
  <si>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</si>
  <si>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</si>
  <si>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</si>
  <si>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</si>
  <si>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</si>
  <si>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</si>
  <si>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</si>
  <si>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</si>
  <si>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</si>
  <si>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</si>
  <si>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</si>
  <si>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</si>
  <si>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</si>
  <si>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</si>
  <si>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</si>
  <si>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</si>
  <si>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</si>
  <si>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</si>
  <si>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</si>
  <si>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</si>
  <si>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</si>
  <si>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</si>
  <si>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</si>
  <si>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</si>
  <si>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</si>
  <si>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</si>
  <si>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</si>
  <si>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</si>
  <si>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</si>
  <si>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</si>
  <si>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</si>
  <si>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</si>
  <si>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</si>
  <si>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</si>
  <si>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</si>
  <si>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</si>
  <si>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</si>
  <si>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</si>
  <si>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</si>
  <si>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</si>
  <si>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</si>
  <si>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</si>
  <si>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</si>
  <si>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</si>
  <si>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</si>
  <si>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</si>
  <si>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</si>
  <si>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</si>
  <si>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</si>
  <si>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</si>
  <si>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</si>
  <si>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</si>
  <si>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</si>
  <si>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</si>
  <si>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</si>
  <si>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</si>
  <si>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</si>
  <si>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</si>
  <si>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</si>
  <si>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</si>
  <si>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</si>
  <si>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</si>
  <si>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</si>
  <si>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</si>
  <si>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</si>
  <si>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</si>
  <si>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</si>
  <si>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</si>
  <si>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</si>
  <si>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</si>
  <si>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</si>
  <si>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</si>
  <si>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</si>
  <si>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</si>
  <si>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</si>
  <si>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</si>
  <si>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</si>
  <si>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</si>
  <si>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</si>
  <si>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</si>
  <si>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</si>
  <si>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</si>
  <si>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</si>
  <si>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</si>
  <si>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</si>
  <si>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</si>
  <si>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</si>
  <si>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</si>
  <si>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</si>
  <si>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</si>
  <si>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</si>
  <si>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</si>
  <si>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</si>
  <si>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</si>
  <si>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</si>
  <si>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</si>
  <si>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</si>
  <si>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</si>
  <si>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</si>
  <si>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</si>
  <si>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</si>
  <si>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</si>
  <si>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</si>
  <si>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</si>
  <si>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</si>
  <si>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</si>
  <si>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</si>
  <si>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</si>
  <si>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</si>
  <si>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</si>
  <si>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</si>
  <si>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</si>
  <si>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</si>
  <si>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</si>
  <si>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</si>
  <si>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</si>
  <si>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</si>
  <si>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</si>
  <si>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</si>
  <si>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</si>
  <si>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</si>
  <si>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</si>
  <si>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</si>
  <si>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</si>
  <si>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</si>
  <si>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</si>
  <si>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</si>
  <si>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</si>
  <si>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</si>
  <si>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</si>
  <si>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</si>
  <si>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</si>
  <si>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</si>
  <si>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</si>
  <si>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</si>
  <si>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</si>
  <si>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</si>
  <si>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</si>
  <si>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</si>
  <si>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</si>
  <si>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</si>
  <si>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</si>
  <si>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</si>
  <si>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</si>
  <si>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</si>
  <si>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</si>
  <si>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</si>
  <si>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</si>
  <si>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</si>
  <si>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</si>
  <si>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</si>
  <si>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</si>
  <si>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</si>
  <si>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</si>
  <si>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</si>
  <si>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</si>
  <si>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</si>
  <si>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</si>
  <si>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</si>
  <si>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</si>
  <si>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</si>
  <si>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</si>
  <si>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</si>
  <si>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</si>
  <si>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</si>
  <si>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</si>
  <si>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</si>
  <si>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</si>
  <si>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</si>
  <si>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</si>
  <si>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</si>
  <si>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</si>
  <si>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</si>
  <si>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</si>
  <si>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</si>
  <si>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</si>
  <si>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</si>
  <si>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</si>
  <si>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</si>
  <si>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</si>
  <si>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</si>
  <si>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</si>
  <si>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</si>
  <si>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</si>
  <si>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</si>
  <si>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</si>
  <si>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</si>
  <si>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</si>
  <si>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</si>
  <si>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</si>
  <si>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</si>
  <si>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</si>
  <si>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</si>
  <si>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</si>
  <si>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</si>
  <si>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</si>
  <si>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</si>
  <si>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</si>
  <si>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</si>
  <si>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</si>
  <si>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</si>
  <si>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</si>
  <si>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</si>
  <si>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</si>
  <si>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</si>
  <si>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</si>
  <si>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</si>
  <si>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</si>
  <si>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</si>
  <si>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</si>
  <si>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</si>
  <si>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</si>
  <si>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</si>
  <si>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</si>
  <si>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</si>
  <si>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</si>
  <si>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</si>
  <si>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</si>
  <si>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</si>
  <si>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</si>
  <si>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</si>
  <si>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</si>
  <si>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</si>
  <si>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</si>
  <si>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</si>
  <si>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</si>
  <si>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</si>
  <si>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</si>
  <si>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</si>
  <si>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</si>
  <si>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</si>
  <si>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</si>
  <si>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</si>
  <si>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</si>
  <si>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</si>
  <si>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</si>
  <si>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</si>
  <si>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</si>
  <si>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</si>
  <si>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</si>
  <si>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</si>
  <si>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</si>
  <si>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</si>
  <si>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</si>
  <si>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</si>
  <si>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</si>
  <si>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</si>
  <si>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</si>
  <si>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</si>
  <si>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</si>
  <si>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</si>
  <si>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</si>
  <si>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</si>
  <si>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</si>
  <si>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</si>
  <si>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</si>
  <si>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</si>
  <si>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</si>
  <si>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</si>
  <si>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</si>
  <si>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</si>
  <si>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</si>
  <si>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</si>
  <si>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</si>
  <si>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</si>
  <si>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</si>
  <si>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</si>
  <si>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</si>
  <si>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</si>
  <si>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</si>
  <si>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</si>
  <si>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</si>
  <si>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</si>
  <si>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</si>
  <si>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</si>
  <si>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</si>
  <si>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</si>
  <si>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</si>
  <si>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</si>
  <si>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</si>
  <si>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</si>
  <si>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</si>
  <si>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</si>
  <si>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</si>
  <si>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</si>
  <si>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</si>
  <si>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</si>
  <si>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</si>
  <si>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</si>
  <si>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</si>
  <si>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</si>
  <si>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</si>
  <si>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</si>
  <si>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</si>
  <si>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</si>
  <si>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</si>
  <si>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</si>
  <si>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</si>
  <si>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</si>
  <si>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</si>
  <si>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</si>
  <si>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</si>
  <si>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</si>
  <si>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</si>
  <si>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</si>
  <si>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</si>
  <si>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</si>
  <si>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</si>
  <si>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</si>
  <si>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</si>
  <si>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</si>
  <si>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</si>
  <si>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</si>
  <si>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</si>
  <si>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</si>
  <si>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</si>
  <si>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</si>
  <si>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</si>
  <si>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</si>
  <si>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</si>
  <si>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</si>
  <si>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</si>
  <si>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</si>
  <si>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</si>
  <si>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</si>
  <si>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</si>
  <si>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</si>
  <si>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</si>
  <si>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</si>
  <si>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</si>
  <si>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</si>
  <si>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</si>
  <si>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</si>
  <si>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</si>
  <si>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</si>
  <si>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</si>
  <si>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</si>
  <si>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</si>
  <si>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</si>
  <si>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</si>
  <si>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</si>
  <si>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</si>
  <si>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</si>
  <si>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</si>
  <si>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</si>
  <si>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</si>
  <si>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</si>
  <si>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</si>
  <si>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</si>
  <si>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</si>
  <si>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</si>
  <si>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</si>
  <si>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</si>
  <si>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</si>
  <si>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</si>
  <si>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</si>
  <si>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</si>
  <si>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</si>
  <si>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</si>
  <si>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</si>
  <si>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</si>
  <si>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</si>
  <si>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</si>
  <si>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</si>
  <si>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</si>
  <si>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</si>
  <si>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</si>
  <si>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</si>
  <si>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</si>
  <si>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</si>
  <si>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</si>
  <si>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</si>
  <si>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</si>
  <si>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</si>
  <si>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</si>
  <si>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</si>
  <si>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</si>
  <si>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</si>
  <si>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</si>
  <si>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</si>
  <si>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</si>
  <si>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</si>
  <si>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</si>
  <si>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</si>
  <si>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</si>
  <si>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</si>
  <si>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</si>
  <si>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</si>
  <si>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</si>
  <si>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</si>
  <si>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</si>
  <si>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</si>
  <si>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</si>
  <si>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</si>
  <si>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</si>
  <si>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</si>
  <si>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</si>
  <si>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</si>
  <si>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</si>
  <si>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</si>
  <si>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</si>
  <si>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</si>
  <si>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</si>
  <si>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</si>
  <si>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</si>
  <si>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</si>
  <si>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</si>
  <si>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</si>
  <si>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</si>
  <si>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</si>
  <si>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</si>
  <si>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</si>
  <si>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</si>
  <si>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</si>
  <si>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</si>
  <si>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</si>
  <si>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</si>
  <si>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</si>
  <si>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</si>
  <si>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</si>
  <si>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</si>
  <si>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</si>
  <si>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</si>
  <si>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</si>
  <si>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</si>
  <si>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</si>
  <si>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</si>
  <si>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</si>
  <si>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</si>
  <si>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</si>
  <si>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</si>
  <si>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</si>
  <si>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</si>
  <si>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</si>
  <si>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</si>
  <si>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</si>
  <si>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</si>
  <si>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</si>
  <si>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</si>
  <si>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</si>
  <si>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</si>
  <si>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</si>
  <si>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</si>
  <si>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</si>
  <si>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</si>
  <si>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</si>
  <si>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</si>
  <si>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</si>
  <si>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</si>
  <si>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</si>
  <si>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</si>
  <si>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</si>
  <si>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</si>
  <si>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</si>
  <si>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</si>
  <si>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</si>
  <si>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</si>
  <si>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</si>
  <si>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</si>
  <si>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</si>
  <si>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</si>
  <si>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</si>
  <si>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</si>
  <si>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</si>
  <si>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</si>
  <si>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</si>
  <si>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</si>
  <si>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</si>
  <si>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</si>
  <si>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</si>
  <si>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</si>
  <si>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</si>
  <si>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</si>
  <si>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</si>
  <si>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</si>
  <si>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</si>
  <si>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</si>
  <si>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</si>
  <si>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</si>
  <si>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</si>
  <si>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</si>
  <si>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</si>
  <si>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</si>
  <si>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</si>
  <si>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</si>
  <si>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</si>
  <si>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</si>
  <si>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</si>
  <si>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</si>
  <si>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</si>
  <si>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</si>
  <si>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</si>
  <si>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</si>
  <si>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</si>
  <si>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</si>
  <si>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</si>
  <si>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</si>
  <si>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</si>
  <si>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</si>
  <si>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</si>
  <si>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</si>
  <si>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</si>
  <si>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</si>
  <si>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</si>
  <si>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</si>
  <si>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</si>
  <si>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</si>
  <si>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</si>
  <si>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</si>
  <si>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</si>
  <si>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</si>
  <si>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</si>
  <si>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</si>
  <si>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</si>
  <si>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</si>
  <si>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</si>
  <si>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</si>
  <si>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</si>
  <si>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</si>
  <si>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</si>
  <si>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</si>
  <si>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</si>
  <si>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</si>
  <si>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</si>
  <si>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</si>
  <si>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</si>
  <si>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</si>
  <si>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</si>
  <si>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</si>
  <si>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</si>
  <si>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</si>
  <si>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</si>
  <si>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</si>
  <si>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</si>
  <si>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</si>
  <si>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</si>
  <si>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</si>
  <si>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</si>
  <si>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</si>
  <si>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</si>
  <si>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</si>
  <si>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</si>
  <si>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</si>
  <si>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</si>
  <si>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</si>
  <si>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</si>
  <si>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</si>
  <si>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</si>
  <si>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</si>
  <si>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</si>
  <si>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</si>
  <si>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</si>
  <si>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</si>
  <si>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</si>
  <si>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</si>
  <si>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</si>
  <si>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</si>
  <si>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</si>
  <si>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</si>
  <si>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</si>
  <si>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</si>
  <si>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</si>
  <si>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</si>
  <si>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</si>
  <si>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</si>
  <si>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</si>
  <si>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</si>
  <si>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</si>
  <si>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</si>
  <si>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</si>
  <si>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</si>
  <si>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</si>
  <si>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</si>
  <si>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</si>
  <si>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</si>
  <si>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</si>
  <si>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</si>
  <si>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</si>
  <si>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</si>
  <si>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</si>
  <si>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</si>
  <si>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</si>
  <si>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</si>
  <si>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</si>
  <si>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</si>
  <si>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</si>
  <si>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</si>
  <si>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</si>
  <si>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</si>
  <si>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</si>
  <si>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</si>
  <si>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</si>
  <si>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</si>
  <si>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</si>
  <si>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</si>
  <si>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</si>
  <si>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</si>
  <si>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</si>
  <si>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</si>
  <si>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</si>
  <si>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</si>
  <si>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</si>
  <si>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</si>
  <si>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</si>
  <si>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</si>
  <si>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</si>
  <si>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</si>
  <si>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</si>
  <si>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</si>
  <si>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</si>
  <si>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</si>
  <si>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</si>
  <si>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</si>
  <si>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</si>
  <si>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</si>
  <si>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</si>
  <si>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</si>
  <si>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</si>
  <si>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</si>
  <si>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</si>
  <si>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</si>
  <si>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</si>
  <si>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</si>
  <si>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</si>
  <si>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</si>
  <si>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</si>
  <si>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</si>
  <si>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</si>
  <si>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</si>
  <si>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</si>
  <si>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</si>
  <si>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</si>
  <si>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</si>
  <si>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</si>
  <si>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</si>
  <si>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</si>
  <si>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</si>
  <si>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</si>
  <si>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</si>
  <si>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</si>
  <si>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</si>
  <si>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</si>
  <si>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</si>
  <si>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</si>
  <si>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</si>
  <si>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</si>
  <si>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</si>
  <si>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</si>
  <si>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</si>
  <si>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</si>
  <si>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</si>
  <si>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</si>
  <si>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</si>
  <si>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</si>
  <si>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</si>
  <si>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</si>
  <si>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</si>
  <si>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</si>
  <si>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</si>
  <si>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</si>
  <si>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</si>
  <si>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</si>
  <si>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</si>
  <si>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</si>
  <si>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</si>
  <si>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</si>
  <si>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</si>
  <si>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</si>
  <si>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</si>
  <si>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</si>
  <si>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</si>
  <si>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</si>
  <si>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</si>
  <si>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</si>
  <si>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</si>
  <si>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</si>
  <si>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</si>
  <si>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</si>
  <si>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</si>
  <si>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</si>
  <si>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</si>
  <si>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</si>
  <si>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</si>
  <si>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</si>
  <si>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</si>
  <si>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</si>
  <si>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</si>
  <si>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</si>
  <si>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</si>
  <si>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</si>
  <si>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</si>
  <si>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</si>
  <si>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</si>
  <si>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</si>
  <si>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</si>
  <si>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</si>
  <si>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</si>
  <si>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</si>
  <si>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</si>
  <si>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</si>
  <si>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</si>
  <si>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</si>
  <si>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</si>
  <si>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</si>
  <si>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</si>
  <si>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</si>
  <si>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</si>
  <si>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</si>
  <si>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</si>
  <si>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</si>
  <si>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</si>
  <si>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</si>
  <si>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</si>
  <si>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</si>
  <si>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</si>
  <si>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</si>
  <si>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</si>
  <si>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</si>
  <si>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</si>
  <si>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</si>
  <si>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</si>
  <si>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</si>
  <si>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</si>
  <si>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</si>
  <si>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</si>
  <si>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</si>
  <si>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</si>
  <si>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</si>
  <si>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</si>
  <si>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</si>
  <si>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</si>
  <si>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</si>
  <si>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</si>
  <si>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</si>
  <si>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</si>
  <si>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</si>
  <si>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</si>
  <si>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</si>
  <si>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</si>
  <si>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</si>
  <si>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</si>
  <si>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</si>
  <si>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</si>
  <si>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</si>
  <si>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</si>
  <si>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</si>
  <si>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</si>
  <si>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</si>
  <si>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</si>
  <si>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</si>
  <si>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</si>
  <si>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</si>
  <si>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</si>
  <si>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</si>
  <si>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</si>
  <si>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</si>
  <si>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</si>
  <si>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</si>
  <si>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</si>
  <si>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</si>
  <si>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</si>
  <si>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</si>
  <si>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</si>
  <si>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</si>
  <si>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</si>
  <si>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</si>
  <si>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</si>
  <si>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</si>
  <si>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</si>
  <si>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</si>
  <si>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</si>
  <si>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</si>
  <si>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</si>
  <si>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</si>
  <si>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</si>
  <si>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</si>
  <si>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</si>
  <si>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</si>
  <si>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</si>
  <si>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</si>
  <si>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</si>
  <si>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</si>
  <si>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</si>
  <si>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</si>
  <si>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</si>
  <si>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</si>
  <si>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</si>
  <si>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</si>
  <si>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</si>
  <si>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</si>
  <si>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</si>
  <si>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</si>
  <si>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</si>
  <si>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</si>
  <si>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</si>
  <si>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</si>
  <si>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</si>
  <si>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</si>
  <si>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</si>
  <si>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</si>
  <si>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</si>
  <si>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</si>
  <si>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</si>
  <si>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</si>
  <si>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</si>
  <si>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</si>
  <si>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</si>
  <si>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</si>
  <si>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</si>
  <si>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</si>
  <si>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</si>
  <si>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</si>
  <si>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</si>
  <si>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</si>
  <si>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</si>
  <si>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</si>
  <si>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</si>
  <si>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</si>
  <si>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</si>
  <si>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</si>
  <si>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</si>
  <si>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</si>
  <si>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</si>
  <si>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</si>
  <si>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</si>
  <si>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</si>
  <si>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</si>
  <si>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</si>
  <si>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</si>
  <si>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</si>
  <si>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</si>
  <si>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</si>
  <si>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</si>
  <si>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</si>
  <si>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</si>
  <si>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</si>
  <si>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</si>
  <si>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</si>
  <si>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</si>
  <si>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</si>
  <si>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</si>
  <si>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</si>
  <si>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</si>
  <si>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</si>
  <si>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</si>
  <si>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</si>
  <si>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</si>
  <si>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</si>
  <si>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</si>
  <si>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</si>
  <si>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</si>
  <si>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</si>
  <si>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</si>
  <si>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</si>
  <si>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</si>
  <si>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</si>
  <si>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</si>
  <si>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</si>
  <si>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</si>
  <si>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</si>
  <si>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</si>
  <si>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</si>
  <si>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</si>
  <si>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</si>
  <si>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</si>
  <si>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</si>
  <si>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</si>
  <si>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</si>
  <si>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</si>
  <si>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</si>
  <si>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</si>
  <si>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</si>
  <si>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</si>
  <si>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</si>
  <si>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</si>
  <si>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</si>
  <si>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</si>
  <si>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</si>
  <si>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</si>
  <si>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</si>
  <si>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</si>
  <si>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</si>
  <si>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</si>
  <si>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</si>
  <si>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</si>
  <si>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</si>
  <si>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</si>
  <si>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</si>
  <si>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</si>
  <si>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</si>
  <si>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</si>
  <si>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</si>
  <si>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</si>
  <si>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</si>
  <si>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</si>
  <si>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</si>
  <si>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</si>
  <si>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</si>
  <si>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</si>
  <si>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</si>
  <si>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</si>
  <si>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</si>
  <si>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</si>
  <si>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</si>
  <si>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</si>
  <si>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</si>
  <si>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</si>
  <si>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</si>
  <si>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</si>
  <si>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</si>
  <si>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</si>
  <si>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</si>
  <si>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</si>
  <si>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</si>
  <si>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</si>
  <si>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</si>
  <si>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</si>
  <si>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</si>
  <si>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</si>
  <si>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</si>
  <si>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</si>
  <si>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</si>
  <si>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</si>
  <si>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</si>
  <si>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</si>
  <si>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</si>
  <si>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</si>
  <si>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</si>
  <si>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</si>
  <si>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</si>
  <si>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</si>
  <si>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</si>
  <si>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</si>
  <si>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</si>
  <si>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</si>
  <si>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</si>
  <si>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</si>
  <si>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</si>
  <si>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</si>
  <si>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</si>
  <si>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</si>
  <si>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</si>
  <si>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</si>
  <si>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</si>
  <si>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</si>
  <si>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</si>
  <si>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</si>
  <si>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</si>
  <si>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</si>
  <si>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</si>
  <si>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</si>
  <si>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</si>
  <si>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</si>
  <si>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</si>
  <si>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</si>
  <si>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</si>
  <si>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</si>
  <si>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</si>
  <si>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</si>
  <si>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</si>
  <si>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</si>
  <si>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</si>
  <si>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</si>
  <si>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</si>
  <si>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</si>
  <si>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</si>
  <si>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</si>
  <si>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</si>
  <si>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</si>
  <si>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</si>
  <si>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</si>
  <si>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</si>
  <si>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</si>
  <si>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</si>
  <si>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</si>
  <si>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</si>
  <si>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</si>
  <si>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</si>
  <si>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</si>
  <si>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</si>
  <si>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</si>
  <si>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</si>
  <si>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</si>
  <si>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</si>
  <si>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</si>
  <si>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</si>
  <si>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</si>
  <si>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</si>
  <si>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</si>
  <si>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</si>
  <si>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</si>
  <si>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</si>
  <si>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</si>
  <si>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</si>
  <si>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</si>
  <si>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</si>
  <si>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</si>
  <si>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</si>
  <si>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</si>
  <si>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</si>
  <si>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</si>
  <si>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</si>
  <si>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</si>
  <si>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</si>
  <si>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</si>
  <si>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</si>
  <si>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</si>
  <si>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</si>
  <si>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</si>
  <si>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</si>
  <si>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</si>
  <si>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</si>
  <si>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</si>
  <si>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</si>
  <si>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</si>
  <si>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</si>
  <si>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</si>
  <si>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</si>
  <si>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</si>
  <si>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</si>
  <si>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</si>
  <si>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</si>
  <si>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</si>
  <si>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</si>
  <si>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</si>
  <si>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</si>
  <si>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</si>
  <si>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</si>
  <si>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</si>
  <si>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</si>
  <si>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</si>
  <si>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</si>
  <si>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</si>
  <si>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</si>
  <si>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</si>
  <si>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</si>
  <si>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</si>
  <si>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</si>
  <si>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</si>
  <si>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</si>
  <si>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</si>
  <si>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</si>
  <si>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</si>
  <si>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</si>
  <si>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</si>
  <si>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</si>
  <si>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</si>
  <si>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</si>
  <si>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</si>
  <si>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</si>
  <si>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</si>
  <si>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</si>
  <si>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</si>
  <si>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</si>
  <si>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</si>
  <si>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</si>
  <si>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</si>
  <si>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</si>
  <si>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</si>
  <si>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</si>
  <si>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</si>
  <si>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</si>
  <si>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</si>
  <si>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</si>
  <si>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</si>
  <si>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</si>
  <si>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</si>
  <si>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</si>
  <si>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</si>
  <si>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</si>
  <si>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</si>
  <si>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</si>
  <si>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</si>
  <si>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</si>
  <si>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</si>
  <si>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</si>
  <si>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</si>
  <si>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</si>
  <si>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</si>
  <si>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</si>
  <si>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</si>
  <si>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</si>
  <si>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</si>
  <si>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</si>
  <si>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</si>
  <si>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</si>
  <si>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</si>
  <si>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</si>
  <si>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</si>
  <si>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</si>
  <si>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</si>
  <si>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</si>
  <si>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</si>
  <si>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</si>
  <si>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</si>
  <si>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</si>
  <si>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</si>
  <si>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</si>
  <si>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</si>
  <si>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</si>
  <si>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</si>
  <si>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</si>
  <si>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</si>
  <si>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</si>
  <si>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</si>
  <si>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</si>
  <si>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</si>
  <si>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</si>
  <si>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</si>
  <si>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</si>
  <si>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</si>
  <si>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</si>
  <si>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</si>
  <si>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</si>
  <si>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</si>
  <si>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</si>
  <si>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</si>
  <si>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</si>
  <si>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</si>
  <si>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</si>
  <si>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</si>
  <si>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</si>
  <si>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</si>
  <si>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</si>
  <si>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</si>
  <si>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</si>
  <si>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</si>
  <si>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</si>
  <si>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</si>
  <si>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</si>
  <si>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</si>
  <si>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</si>
  <si>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</si>
  <si>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</si>
  <si>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</si>
  <si>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</si>
  <si>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</si>
  <si>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</si>
  <si>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</si>
  <si>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</si>
  <si>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</si>
  <si>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</si>
  <si>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</si>
  <si>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</si>
  <si>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</si>
  <si>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</si>
  <si>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</si>
  <si>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</si>
  <si>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</si>
  <si>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</si>
  <si>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</si>
  <si>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</si>
  <si>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</si>
  <si>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</si>
  <si>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</si>
  <si>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</si>
  <si>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</si>
  <si>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</si>
  <si>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</si>
  <si>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</si>
  <si>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</si>
  <si>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</si>
  <si>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</si>
  <si>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</si>
  <si>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</si>
  <si>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</si>
  <si>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</si>
  <si>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</si>
  <si>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</si>
  <si>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</si>
  <si>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</si>
  <si>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</si>
  <si>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</si>
  <si>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</si>
  <si>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</si>
  <si>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</si>
  <si>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</si>
  <si>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</si>
  <si>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</si>
  <si>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</si>
  <si>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</si>
  <si>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</si>
  <si>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</si>
  <si>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</si>
  <si>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</si>
  <si>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</si>
  <si>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</si>
  <si>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</si>
  <si>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</si>
  <si>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</si>
  <si>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</si>
  <si>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</si>
  <si>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</si>
  <si>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</si>
  <si>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</si>
  <si>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</si>
  <si>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</si>
  <si>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</si>
  <si>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</si>
  <si>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</si>
  <si>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</si>
  <si>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</si>
  <si>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</si>
  <si>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</si>
  <si>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</si>
  <si>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</si>
  <si>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</si>
  <si>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</si>
  <si>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</si>
  <si>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</si>
  <si>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</si>
  <si>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</si>
  <si>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</si>
  <si>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</si>
  <si>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</si>
  <si>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</si>
  <si>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</si>
  <si>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</si>
  <si>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</si>
  <si>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</si>
  <si>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</si>
  <si>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</si>
  <si>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</si>
  <si>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</si>
  <si>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</si>
  <si>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</si>
  <si>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</si>
  <si>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</si>
  <si>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</si>
  <si>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</si>
  <si>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</si>
  <si>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</si>
  <si>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</si>
  <si>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</si>
  <si>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</si>
  <si>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</si>
  <si>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</si>
  <si>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</si>
  <si>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</si>
  <si>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</si>
  <si>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</si>
  <si>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</si>
  <si>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</si>
  <si>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</si>
  <si>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</si>
  <si>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</si>
  <si>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</si>
  <si>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</si>
  <si>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</si>
  <si>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</si>
  <si>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</si>
  <si>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</si>
  <si>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</si>
  <si>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</si>
  <si>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</si>
  <si>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</si>
  <si>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</si>
  <si>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</si>
  <si>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</si>
  <si>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</si>
  <si>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</si>
  <si>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</si>
  <si>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</si>
  <si>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</si>
  <si>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</si>
  <si>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</si>
  <si>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</si>
  <si>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</si>
  <si>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</si>
  <si>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</si>
  <si>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</si>
  <si>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</si>
  <si>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</si>
  <si>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</si>
  <si>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</si>
  <si>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</si>
  <si>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</si>
  <si>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</si>
  <si>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</si>
  <si>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</si>
  <si>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</si>
  <si>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</si>
  <si>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</si>
  <si>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</si>
  <si>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</si>
  <si>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</si>
  <si>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</si>
  <si>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</si>
  <si>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</si>
  <si>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</si>
  <si>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</si>
  <si>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</si>
  <si>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</si>
  <si>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</si>
  <si>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</si>
  <si>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</si>
  <si>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</si>
  <si>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</si>
  <si>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</si>
  <si>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</si>
  <si>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</si>
  <si>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</si>
  <si>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</si>
  <si>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</si>
  <si>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</si>
  <si>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</si>
  <si>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</si>
  <si>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</si>
  <si>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</si>
  <si>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</si>
  <si>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</si>
  <si>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</si>
  <si>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</si>
  <si>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</si>
  <si>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</si>
  <si>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</si>
  <si>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</si>
  <si>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</si>
  <si>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</si>
  <si>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</si>
  <si>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</si>
  <si>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</si>
  <si>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</si>
  <si>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</si>
  <si>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</si>
  <si>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</si>
  <si>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</si>
  <si>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</si>
  <si>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</si>
  <si>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</si>
  <si>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</si>
  <si>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</si>
  <si>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</si>
  <si>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</si>
  <si>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</si>
  <si>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</si>
  <si>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</si>
  <si>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</si>
  <si>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</si>
  <si>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</si>
  <si>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</si>
  <si>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</si>
  <si>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</si>
  <si>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</si>
  <si>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</si>
  <si>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</si>
  <si>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</si>
  <si>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</si>
  <si>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</si>
  <si>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</si>
  <si>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</si>
  <si>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</si>
  <si>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</si>
  <si>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</si>
  <si>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</si>
  <si>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</si>
  <si>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</si>
  <si>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</si>
  <si>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</si>
  <si>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</si>
  <si>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</si>
  <si>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</si>
  <si>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</si>
  <si>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</si>
  <si>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</si>
  <si>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</si>
  <si>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</si>
  <si>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</si>
  <si>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</si>
  <si>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</si>
  <si>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</si>
  <si>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</si>
  <si>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</si>
  <si>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</si>
  <si>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</si>
  <si>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</si>
  <si>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</si>
  <si>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</si>
  <si>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</si>
  <si>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</si>
  <si>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</si>
  <si>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</si>
  <si>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</si>
  <si>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</si>
  <si>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</si>
  <si>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</si>
  <si>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</si>
  <si>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</si>
  <si>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</si>
  <si>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</si>
  <si>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</si>
  <si>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</si>
  <si>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</si>
  <si>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</si>
  <si>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</si>
  <si>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</si>
  <si>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</si>
  <si>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</si>
  <si>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</si>
  <si>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</si>
  <si>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</si>
  <si>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</si>
  <si>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</si>
  <si>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</si>
  <si>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</si>
  <si>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</si>
  <si>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</si>
  <si>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</si>
  <si>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</si>
  <si>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</si>
  <si>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</si>
  <si>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</si>
  <si>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</si>
  <si>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</si>
  <si>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</si>
  <si>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</si>
  <si>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</si>
  <si>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</si>
  <si>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</si>
  <si>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</si>
  <si>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</si>
  <si>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</si>
  <si>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</si>
  <si>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</si>
  <si>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</si>
  <si>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</si>
  <si>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</si>
  <si>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</si>
  <si>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</si>
  <si>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</si>
  <si>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</si>
  <si>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</si>
  <si>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</si>
  <si>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</si>
  <si>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</si>
  <si>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</si>
  <si>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</si>
  <si>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</si>
  <si>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</si>
  <si>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</si>
  <si>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</si>
  <si>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</si>
  <si>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</si>
  <si>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</si>
  <si>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</si>
  <si>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</si>
  <si>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</si>
  <si>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</si>
  <si>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</si>
  <si>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</si>
  <si>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</si>
  <si>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</si>
  <si>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</si>
  <si>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</si>
  <si>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</si>
  <si>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</si>
  <si>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</si>
  <si>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</si>
  <si>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</si>
  <si>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</si>
  <si>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</si>
  <si>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</si>
  <si>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</si>
  <si>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</si>
  <si>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</si>
  <si>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</si>
  <si>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</si>
  <si>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</si>
  <si>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</si>
  <si>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</si>
  <si>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</si>
  <si>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</si>
  <si>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</si>
  <si>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</si>
  <si>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</si>
  <si>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</si>
  <si>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</si>
  <si>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</si>
  <si>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</si>
  <si>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</si>
  <si>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</si>
  <si>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</si>
  <si>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</si>
  <si>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</si>
  <si>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</si>
  <si>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</si>
  <si>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</si>
  <si>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</si>
  <si>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</si>
  <si>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</si>
  <si>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</si>
  <si>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</si>
  <si>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</si>
  <si>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</si>
  <si>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</si>
  <si>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</si>
  <si>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</si>
  <si>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</si>
  <si>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</si>
  <si>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</si>
  <si>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</si>
  <si>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</si>
  <si>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</si>
  <si>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</si>
  <si>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</si>
  <si>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</si>
  <si>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</si>
  <si>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</si>
  <si>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</si>
  <si>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</si>
  <si>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</si>
  <si>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</si>
  <si>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</si>
  <si>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</si>
  <si>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</si>
  <si>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</si>
  <si>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</si>
  <si>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</si>
  <si>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</si>
  <si>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</si>
  <si>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</si>
  <si>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</si>
  <si>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</si>
  <si>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</si>
  <si>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</si>
  <si>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</si>
  <si>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</si>
  <si>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</si>
  <si>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</si>
  <si>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</si>
  <si>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</si>
  <si>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</si>
  <si>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</si>
  <si>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</si>
  <si>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</si>
  <si>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</si>
  <si>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</si>
  <si>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</si>
  <si>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</si>
  <si>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</si>
  <si>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</si>
  <si>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</si>
  <si>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</si>
  <si>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</si>
  <si>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</si>
  <si>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</si>
  <si>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</si>
  <si>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</si>
  <si>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</si>
  <si>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</si>
  <si>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</si>
  <si>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</si>
  <si>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</si>
  <si>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</si>
  <si>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</si>
  <si>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</si>
  <si>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</si>
  <si>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</si>
  <si>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</si>
  <si>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</si>
  <si>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</si>
  <si>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</si>
  <si>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</si>
  <si>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</si>
  <si>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</si>
  <si>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</si>
  <si>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</si>
  <si>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</si>
  <si>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</si>
  <si>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</si>
  <si>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</si>
  <si>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</si>
  <si>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</si>
  <si>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</si>
  <si>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</si>
  <si>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</si>
  <si>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</si>
  <si>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</si>
  <si>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</si>
  <si>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</si>
  <si>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</si>
  <si>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</si>
  <si>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</si>
  <si>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</si>
  <si>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</si>
  <si>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</si>
  <si>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</si>
  <si>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</si>
  <si>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</si>
  <si>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</si>
  <si>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</si>
  <si>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</si>
  <si>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</si>
  <si>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</si>
  <si>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</si>
  <si>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</si>
  <si>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</si>
  <si>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</si>
  <si>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</si>
  <si>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</si>
  <si>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</si>
  <si>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</si>
  <si>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</si>
  <si>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</si>
  <si>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</si>
  <si>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</si>
  <si>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</si>
  <si>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</si>
  <si>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</si>
  <si>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</si>
  <si>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</si>
  <si>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</si>
  <si>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</si>
  <si>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</si>
  <si>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</si>
  <si>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</si>
  <si>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</si>
  <si>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</si>
  <si>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</si>
  <si>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</si>
  <si>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</si>
  <si>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</si>
  <si>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</si>
  <si>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</si>
  <si>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</si>
  <si>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</si>
  <si>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</si>
  <si>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</si>
  <si>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</si>
  <si>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</si>
  <si>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</si>
  <si>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</si>
  <si>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</si>
  <si>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</si>
  <si>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</si>
  <si>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</si>
  <si>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</si>
  <si>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</si>
  <si>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</si>
  <si>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</si>
  <si>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</si>
  <si>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</si>
  <si>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</si>
  <si>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</si>
  <si>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</si>
  <si>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</si>
  <si>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</si>
  <si>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</si>
  <si>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</si>
  <si>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</si>
  <si>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</si>
  <si>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</si>
  <si>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</si>
  <si>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</si>
  <si>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</si>
  <si>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</si>
  <si>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</si>
  <si>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</si>
  <si>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</si>
  <si>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</si>
  <si>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</si>
  <si>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</si>
  <si>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</si>
  <si>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</si>
  <si>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</si>
  <si>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</si>
  <si>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</si>
  <si>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</si>
  <si>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</si>
  <si>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</si>
  <si>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</si>
  <si>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</si>
  <si>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</si>
  <si>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</si>
  <si>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</si>
  <si>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</si>
  <si>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</si>
  <si>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</si>
  <si>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</si>
  <si>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</si>
  <si>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</si>
  <si>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</si>
  <si>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</si>
  <si>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</si>
  <si>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</si>
  <si>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</si>
  <si>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</si>
  <si>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</si>
  <si>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</si>
  <si>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</si>
  <si>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</si>
  <si>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</si>
  <si>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</si>
  <si>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</si>
  <si>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</si>
  <si>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</si>
  <si>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</si>
  <si>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</si>
  <si>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</si>
  <si>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</si>
  <si>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</si>
  <si>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</si>
  <si>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</si>
  <si>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</si>
  <si>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</si>
  <si>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</si>
  <si>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</si>
  <si>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</si>
  <si>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</si>
  <si>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</si>
  <si>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</si>
  <si>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</si>
  <si>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</si>
  <si>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</si>
  <si>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</si>
  <si>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</si>
  <si>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</si>
  <si>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</si>
  <si>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</si>
  <si>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</si>
  <si>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</si>
  <si>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</si>
  <si>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</si>
  <si>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</si>
  <si>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</si>
  <si>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</si>
  <si>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</si>
  <si>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</si>
  <si>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</si>
  <si>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</si>
  <si>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</si>
  <si>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</si>
  <si>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</si>
  <si>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</si>
  <si>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</si>
  <si>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</si>
  <si>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</si>
  <si>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</si>
  <si>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</si>
  <si>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</si>
  <si>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</si>
  <si>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</si>
  <si>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</si>
  <si>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</si>
  <si>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</si>
  <si>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</si>
  <si>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</si>
  <si>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</si>
  <si>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</si>
  <si>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</si>
  <si>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</si>
  <si>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</si>
  <si>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</si>
  <si>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</si>
  <si>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</si>
  <si>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</si>
  <si>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</si>
  <si>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</si>
  <si>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</si>
  <si>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</si>
  <si>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</si>
  <si>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</si>
  <si>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</si>
  <si>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</si>
  <si>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</si>
  <si>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</si>
  <si>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</si>
  <si>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</si>
  <si>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</si>
  <si>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</si>
  <si>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</si>
  <si>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</si>
  <si>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</si>
  <si>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</si>
  <si>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</si>
  <si>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</si>
  <si>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</si>
  <si>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</si>
  <si>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</si>
  <si>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</si>
  <si>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</si>
  <si>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</si>
  <si>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</si>
  <si>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</si>
  <si>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</si>
  <si>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</si>
  <si>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</si>
  <si>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</si>
  <si>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</si>
  <si>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</si>
  <si>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</si>
  <si>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</si>
  <si>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</si>
  <si>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</si>
  <si>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</si>
  <si>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</si>
  <si>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</si>
  <si>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</si>
  <si>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</si>
  <si>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</si>
  <si>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</si>
  <si>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</si>
  <si>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</si>
  <si>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</si>
  <si>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</si>
  <si>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</si>
  <si>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</si>
  <si>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</si>
  <si>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</si>
  <si>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</si>
  <si>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</si>
  <si>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</si>
  <si>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</si>
  <si>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</si>
  <si>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</si>
  <si>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</si>
  <si>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</si>
  <si>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</si>
  <si>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</si>
  <si>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</si>
  <si>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</si>
  <si>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</si>
  <si>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</si>
  <si>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</si>
  <si>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</si>
  <si>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</si>
  <si>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</si>
  <si>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</si>
  <si>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</si>
  <si>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</si>
  <si>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</si>
  <si>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</si>
  <si>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</si>
  <si>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</si>
  <si>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</si>
  <si>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</si>
  <si>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</si>
  <si>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</si>
  <si>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</si>
  <si>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</si>
  <si>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</si>
  <si>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</si>
  <si>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</si>
  <si>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</si>
  <si>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</si>
  <si>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</si>
  <si>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</si>
  <si>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</si>
  <si>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</si>
  <si>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</si>
  <si>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</si>
  <si>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</si>
  <si>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</si>
  <si>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</si>
  <si>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</si>
  <si>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</si>
  <si>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</si>
  <si>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</si>
  <si>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</si>
  <si>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</si>
  <si>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</si>
  <si>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</si>
  <si>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</si>
  <si>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</si>
  <si>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</si>
  <si>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</si>
  <si>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</si>
  <si>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</si>
  <si>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</si>
  <si>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</si>
  <si>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</si>
  <si>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</si>
  <si>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</si>
  <si>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</si>
  <si>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</si>
  <si>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</si>
  <si>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</si>
  <si>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</si>
  <si>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</si>
  <si>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</si>
  <si>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</si>
  <si>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</si>
  <si>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</si>
  <si>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</si>
  <si>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</si>
  <si>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</si>
  <si>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</si>
  <si>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</si>
  <si>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</si>
  <si>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</si>
  <si>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</si>
  <si>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</si>
  <si>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</si>
  <si>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</si>
  <si>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</si>
  <si>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</si>
  <si>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</si>
  <si>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</si>
  <si>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</si>
  <si>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</si>
  <si>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</si>
  <si>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</si>
  <si>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</si>
  <si>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</si>
  <si>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</si>
  <si>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</si>
  <si>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</si>
  <si>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</si>
  <si>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</si>
  <si>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</si>
  <si>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</si>
  <si>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</si>
  <si>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</si>
  <si>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</si>
  <si>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</si>
  <si>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</si>
  <si>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</si>
  <si>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</si>
  <si>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</si>
  <si>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</si>
  <si>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</si>
  <si>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</si>
  <si>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</si>
  <si>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</si>
  <si>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</si>
  <si>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</si>
  <si>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</si>
  <si>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</si>
  <si>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</si>
  <si>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</si>
  <si>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</si>
  <si>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</si>
  <si>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</si>
  <si>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</si>
  <si>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</si>
  <si>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</si>
  <si>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</si>
  <si>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</si>
  <si>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</si>
  <si>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</si>
  <si>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</si>
  <si>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</si>
  <si>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</si>
  <si>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</si>
  <si>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</si>
  <si>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</si>
  <si>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</si>
  <si>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</si>
  <si>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</si>
  <si>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</si>
  <si>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</si>
  <si>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</si>
  <si>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</si>
  <si>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</si>
  <si>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</si>
  <si>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</si>
  <si>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</si>
  <si>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</si>
  <si>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</si>
  <si>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</si>
  <si>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</si>
  <si>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</si>
  <si>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</si>
  <si>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</si>
  <si>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</si>
  <si>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</si>
  <si>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</si>
  <si>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</si>
  <si>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</si>
  <si>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</si>
  <si>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</si>
  <si>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</si>
  <si>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</si>
  <si>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</si>
  <si>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</si>
  <si>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</si>
  <si>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</si>
  <si>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</si>
  <si>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</si>
  <si>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</si>
  <si>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</si>
  <si>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</si>
  <si>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</si>
  <si>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</si>
  <si>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</si>
  <si>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</si>
  <si>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</si>
  <si>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</si>
  <si>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</si>
  <si>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</si>
  <si>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</si>
  <si>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</si>
  <si>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</si>
  <si>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</si>
  <si>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</si>
  <si>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</si>
  <si>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</si>
  <si>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</si>
  <si>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</si>
  <si>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</si>
  <si>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</si>
  <si>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</si>
  <si>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</si>
  <si>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</si>
  <si>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</si>
  <si>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</si>
  <si>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</si>
  <si>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</si>
  <si>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</si>
  <si>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</si>
  <si>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</si>
  <si>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</si>
  <si>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</si>
  <si>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</si>
  <si>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</si>
  <si>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</si>
  <si>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</si>
  <si>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</si>
  <si>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</si>
  <si>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</si>
  <si>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</si>
  <si>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</si>
  <si>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</si>
  <si>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</si>
  <si>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</si>
  <si>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</si>
  <si>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</si>
  <si>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</si>
  <si>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</si>
  <si>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</si>
  <si>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</si>
  <si>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</si>
  <si>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</si>
  <si>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</si>
  <si>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</si>
  <si>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</si>
  <si>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</si>
  <si>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</si>
  <si>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</si>
  <si>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</si>
  <si>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</si>
  <si>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</si>
  <si>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</si>
  <si>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</si>
  <si>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</si>
  <si>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</si>
  <si>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</si>
  <si>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</si>
  <si>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</si>
  <si>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</si>
  <si>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</si>
  <si>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</si>
  <si>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</si>
  <si>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</si>
  <si>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</si>
  <si>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</si>
  <si>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</si>
  <si>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</si>
  <si>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</si>
  <si>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</si>
  <si>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</si>
  <si>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</si>
  <si>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</si>
  <si>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</si>
  <si>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</si>
  <si>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</si>
  <si>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</si>
  <si>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</si>
  <si>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</si>
  <si>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</si>
  <si>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</si>
  <si>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</si>
  <si>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</si>
  <si>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</si>
  <si>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</si>
  <si>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</si>
  <si>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</si>
  <si>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</si>
  <si>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</si>
  <si>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</si>
  <si>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</si>
  <si>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</si>
  <si>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</si>
  <si>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</si>
  <si>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</si>
  <si>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</si>
  <si>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</si>
  <si>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</si>
  <si>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</si>
  <si>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</si>
  <si>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</si>
  <si>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</si>
  <si>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</si>
  <si>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</si>
  <si>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</si>
  <si>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</si>
  <si>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</si>
  <si>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</si>
  <si>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</si>
  <si>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</si>
  <si>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</si>
  <si>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</si>
  <si>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</si>
  <si>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</si>
  <si>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</si>
  <si>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</si>
  <si>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</si>
  <si>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</si>
  <si>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</si>
  <si>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</si>
  <si>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</si>
  <si>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</si>
  <si>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</si>
  <si>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</si>
  <si>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</si>
  <si>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</si>
  <si>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</si>
  <si>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</si>
  <si>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</si>
  <si>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</si>
  <si>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</si>
  <si>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</si>
  <si>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</si>
  <si>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</si>
  <si>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</si>
  <si>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</si>
  <si>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</si>
  <si>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</si>
  <si>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</si>
  <si>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</si>
  <si>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</si>
  <si>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</si>
  <si>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</si>
  <si>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</si>
  <si>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</si>
  <si>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</si>
  <si>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</si>
  <si>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</si>
  <si>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</si>
  <si>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</si>
  <si>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</si>
  <si>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</si>
  <si>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</si>
  <si>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</si>
  <si>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</si>
  <si>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</si>
  <si>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</si>
  <si>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</si>
  <si>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</si>
  <si>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</si>
  <si>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</si>
  <si>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</si>
  <si>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</si>
  <si>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</si>
  <si>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</si>
  <si>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</si>
  <si>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</si>
  <si>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</si>
  <si>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</si>
  <si>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</si>
  <si>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</si>
  <si>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</si>
  <si>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</si>
  <si>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</si>
  <si>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</si>
  <si>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</si>
  <si>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</si>
  <si>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</si>
  <si>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</si>
  <si>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</si>
  <si>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</si>
  <si>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</si>
  <si>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</si>
  <si>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</si>
  <si>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</si>
  <si>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</si>
  <si>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</si>
  <si>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</si>
  <si>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</si>
  <si>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</si>
  <si>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</si>
  <si>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</si>
  <si>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</si>
  <si>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</si>
  <si>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</si>
  <si>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</si>
  <si>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</si>
  <si>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</si>
  <si>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</si>
  <si>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</si>
  <si>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</si>
  <si>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</si>
  <si>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</si>
  <si>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</si>
  <si>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</si>
  <si>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</si>
  <si>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</si>
  <si>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</si>
  <si>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</si>
  <si>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</si>
  <si>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</si>
  <si>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</si>
  <si>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</si>
  <si>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</si>
  <si>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</si>
  <si>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</si>
  <si>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</si>
  <si>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</si>
  <si>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</si>
  <si>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</si>
  <si>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</si>
  <si>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</si>
  <si>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</si>
  <si>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</si>
  <si>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</si>
  <si>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</si>
  <si>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</si>
  <si>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</si>
  <si>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</si>
  <si>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</si>
  <si>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</si>
  <si>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</si>
  <si>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</si>
  <si>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</si>
  <si>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</si>
  <si>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</si>
  <si>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</si>
  <si>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</si>
  <si>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</si>
  <si>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</si>
  <si>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</si>
  <si>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</si>
  <si>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</si>
  <si>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</si>
  <si>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</si>
  <si>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</si>
  <si>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</si>
  <si>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</si>
  <si>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</si>
  <si>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</si>
  <si>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</si>
  <si>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</si>
  <si>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</si>
  <si>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</si>
  <si>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</si>
  <si>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</si>
  <si>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</si>
  <si>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</si>
  <si>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</si>
  <si>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</si>
  <si>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</si>
  <si>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</si>
  <si>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</si>
  <si>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</si>
  <si>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</si>
  <si>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</si>
  <si>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</si>
  <si>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</si>
  <si>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</si>
  <si>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</si>
  <si>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</si>
  <si>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</si>
  <si>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</si>
  <si>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</si>
  <si>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</si>
  <si>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</si>
  <si>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</si>
  <si>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</si>
  <si>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</si>
  <si>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</si>
  <si>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</si>
  <si>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</si>
  <si>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</si>
  <si>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</si>
  <si>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</si>
  <si>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</si>
  <si>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</si>
  <si>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</si>
  <si>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</si>
  <si>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</si>
  <si>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</si>
  <si>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</si>
  <si>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</si>
  <si>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</si>
  <si>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</si>
  <si>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</si>
  <si>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</si>
  <si>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</si>
  <si>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</si>
  <si>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</si>
  <si>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</si>
  <si>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</si>
  <si>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</si>
  <si>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</si>
  <si>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</si>
  <si>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</si>
  <si>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</si>
  <si>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</si>
  <si>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</si>
  <si>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</si>
  <si>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</si>
  <si>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</si>
  <si>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</si>
  <si>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</si>
  <si>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</si>
  <si>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</si>
  <si>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</si>
  <si>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</si>
  <si>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</si>
  <si>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</si>
  <si>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</si>
  <si>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</si>
  <si>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</si>
  <si>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</si>
  <si>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</si>
  <si>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</si>
  <si>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</si>
  <si>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</si>
  <si>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</si>
  <si>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</si>
  <si>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</si>
  <si>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</si>
  <si>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</si>
  <si>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</si>
  <si>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</si>
  <si>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</si>
  <si>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</si>
  <si>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</si>
  <si>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</si>
  <si>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</si>
  <si>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</si>
  <si>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</si>
  <si>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</si>
  <si>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</si>
  <si>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</si>
  <si>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</si>
  <si>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</si>
  <si>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</si>
  <si>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</si>
  <si>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</si>
  <si>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</si>
  <si>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</si>
  <si>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</si>
  <si>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</si>
  <si>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</si>
  <si>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</si>
  <si>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</si>
  <si>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</si>
  <si>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</si>
  <si>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</si>
  <si>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</si>
  <si>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</si>
  <si>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</si>
  <si>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</si>
  <si>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</si>
  <si>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</si>
  <si>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</si>
  <si>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</si>
  <si>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</si>
  <si>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</si>
  <si>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</si>
  <si>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</si>
  <si>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</si>
  <si>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</si>
  <si>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</si>
  <si>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</si>
  <si>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</si>
  <si>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</si>
  <si>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</si>
  <si>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</si>
  <si>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</si>
  <si>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</si>
  <si>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</si>
  <si>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</si>
  <si>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</si>
  <si>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</si>
  <si>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</si>
  <si>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</si>
  <si>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</si>
  <si>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</si>
  <si>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</si>
  <si>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</si>
  <si>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</si>
  <si>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</si>
  <si>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</si>
  <si>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</si>
  <si>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</si>
  <si>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</si>
  <si>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</si>
  <si>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</si>
  <si>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</si>
  <si>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</si>
  <si>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</si>
  <si>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</si>
  <si>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</si>
  <si>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</si>
  <si>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</si>
  <si>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</si>
  <si>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</si>
  <si>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</si>
  <si>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</si>
  <si>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</si>
  <si>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</si>
  <si>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</si>
  <si>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</si>
  <si>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</si>
  <si>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</si>
  <si>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</si>
  <si>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</si>
  <si>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</si>
  <si>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</si>
  <si>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</si>
  <si>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</si>
  <si>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</si>
  <si>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</si>
  <si>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</si>
  <si>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</si>
  <si>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</si>
  <si>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</si>
  <si>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</si>
  <si>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</si>
  <si>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</si>
  <si>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</si>
  <si>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</si>
  <si>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</si>
  <si>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</si>
  <si>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</si>
  <si>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</si>
  <si>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</si>
  <si>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</si>
  <si>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</si>
  <si>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</si>
  <si>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</si>
  <si>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</si>
  <si>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</si>
  <si>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</si>
  <si>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</si>
  <si>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</si>
  <si>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</si>
  <si>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</si>
  <si>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</si>
  <si>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</si>
  <si>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</si>
  <si>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</si>
  <si>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</si>
  <si>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</si>
  <si>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</si>
  <si>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</si>
  <si>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</si>
  <si>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</si>
  <si>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</si>
  <si>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</si>
  <si>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</si>
  <si>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</si>
  <si>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</si>
  <si>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</si>
  <si>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</si>
  <si>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</si>
  <si>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</si>
  <si>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</si>
  <si>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</si>
  <si>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</si>
  <si>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</si>
  <si>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</si>
  <si>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</si>
  <si>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</si>
  <si>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</si>
  <si>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</si>
  <si>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</si>
  <si>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</si>
  <si>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</si>
  <si>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</si>
  <si>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</si>
  <si>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</si>
  <si>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</si>
  <si>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</si>
  <si>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</si>
  <si>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</si>
  <si>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</si>
  <si>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</si>
  <si>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</si>
  <si>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</si>
  <si>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</si>
  <si>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</si>
  <si>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</si>
  <si>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</si>
  <si>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</si>
  <si>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</si>
  <si>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</si>
  <si>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</si>
  <si>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</si>
  <si>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</si>
  <si>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</si>
  <si>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</si>
  <si>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</si>
  <si>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</si>
  <si>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</si>
  <si>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</si>
  <si>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</si>
  <si>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</si>
  <si>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</si>
  <si>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</si>
  <si>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</si>
  <si>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</si>
  <si>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</si>
  <si>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</si>
  <si>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</si>
  <si>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</si>
  <si>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</si>
  <si>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</si>
  <si>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</si>
  <si>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</si>
  <si>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</si>
  <si>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</si>
  <si>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</si>
  <si>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</si>
  <si>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</si>
  <si>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</si>
  <si>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</si>
  <si>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</si>
  <si>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</si>
  <si>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</si>
  <si>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</si>
  <si>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</si>
  <si>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</si>
  <si>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</si>
  <si>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</si>
  <si>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</si>
  <si>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</si>
  <si>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</si>
  <si>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</si>
  <si>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</si>
  <si>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</si>
  <si>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</si>
  <si>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</si>
  <si>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</si>
  <si>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</si>
  <si>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</si>
  <si>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</si>
  <si>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</si>
  <si>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</si>
  <si>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</si>
  <si>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</si>
  <si>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</si>
  <si>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</si>
  <si>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</si>
  <si>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</si>
  <si>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</si>
  <si>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</si>
  <si>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</si>
  <si>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</si>
  <si>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</si>
  <si>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</si>
  <si>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</si>
  <si>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</si>
  <si>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</si>
  <si>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</si>
  <si>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</si>
  <si>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</si>
  <si>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</si>
  <si>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</si>
  <si>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</si>
  <si>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</si>
  <si>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</si>
  <si>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</si>
  <si>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</si>
  <si>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</si>
  <si>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</si>
  <si>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</si>
  <si>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</si>
  <si>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</si>
  <si>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</si>
  <si>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</si>
  <si>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</si>
  <si>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</si>
  <si>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</si>
  <si>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</si>
  <si>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</si>
  <si>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</si>
  <si>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</si>
  <si>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</si>
  <si>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</si>
  <si>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</si>
  <si>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</si>
  <si>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</si>
  <si>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</si>
  <si>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</si>
  <si>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</si>
  <si>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</si>
  <si>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</si>
  <si>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</si>
  <si>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</si>
  <si>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</si>
  <si>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</si>
  <si>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</si>
  <si>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</si>
  <si>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</si>
  <si>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</si>
  <si>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</si>
  <si>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</si>
  <si>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</si>
  <si>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</si>
  <si>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</si>
  <si>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</si>
  <si>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</si>
  <si>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</si>
  <si>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</si>
  <si>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</si>
  <si>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</si>
  <si>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</si>
  <si>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</si>
  <si>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</si>
  <si>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</si>
  <si>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</si>
  <si>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</si>
  <si>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</si>
  <si>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</si>
  <si>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</si>
  <si>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</si>
  <si>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</si>
  <si>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</si>
  <si>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</si>
  <si>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</si>
  <si>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</si>
  <si>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</si>
  <si>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</si>
  <si>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</si>
  <si>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</si>
  <si>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</si>
  <si>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</si>
  <si>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</si>
  <si>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</si>
  <si>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</si>
  <si>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</si>
  <si>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</si>
  <si>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</si>
  <si>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</si>
  <si>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</si>
  <si>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</si>
  <si>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</si>
  <si>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</si>
  <si>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</si>
  <si>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</si>
  <si>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</si>
  <si>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</si>
  <si>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</si>
  <si>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</si>
  <si>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</si>
  <si>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</si>
  <si>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</si>
  <si>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</si>
  <si>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</si>
  <si>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</si>
  <si>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</si>
  <si>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</si>
  <si>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</si>
  <si>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</si>
  <si>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</si>
  <si>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</si>
  <si>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</si>
  <si>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</si>
  <si>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</si>
  <si>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</si>
  <si>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</si>
  <si>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</si>
  <si>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</si>
  <si>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</si>
  <si>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</si>
  <si>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</si>
  <si>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</si>
  <si>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</si>
  <si>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</si>
  <si>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</si>
  <si>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</si>
  <si>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</si>
  <si>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</si>
  <si>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</si>
  <si>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</si>
  <si>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</si>
  <si>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</si>
  <si>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</si>
  <si>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</si>
  <si>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</si>
  <si>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</si>
  <si>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</si>
  <si>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</si>
  <si>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</si>
  <si>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</si>
  <si>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</si>
  <si>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</si>
  <si>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</si>
  <si>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</si>
  <si>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</si>
  <si>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</si>
  <si>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</si>
  <si>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</si>
  <si>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</si>
  <si>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</si>
  <si>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</si>
  <si>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</si>
  <si>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</si>
  <si>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</si>
  <si>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</si>
  <si>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</si>
  <si>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</si>
  <si>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</si>
  <si>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</si>
  <si>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</si>
  <si>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</si>
  <si>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</si>
  <si>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</si>
  <si>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</si>
  <si>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</si>
  <si>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</si>
  <si>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</si>
  <si>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</si>
  <si>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</si>
  <si>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</si>
  <si>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</si>
  <si>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</si>
  <si>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</si>
  <si>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</si>
  <si>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</si>
  <si>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</si>
  <si>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</si>
  <si>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</si>
  <si>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</si>
  <si>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</si>
  <si>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</si>
  <si>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</si>
  <si>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</si>
  <si>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</si>
  <si>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</si>
  <si>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</si>
  <si>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</si>
  <si>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</si>
  <si>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</si>
  <si>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</si>
  <si>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</si>
  <si>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</si>
  <si>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</si>
  <si>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</si>
  <si>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</si>
  <si>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</si>
  <si>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</si>
  <si>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</si>
  <si>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</si>
  <si>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</si>
  <si>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</si>
  <si>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</si>
  <si>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</si>
  <si>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</si>
  <si>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</si>
  <si>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</si>
  <si>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</si>
  <si>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</si>
  <si>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</si>
  <si>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</si>
  <si>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</si>
  <si>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</si>
  <si>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</si>
  <si>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</si>
  <si>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</si>
  <si>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</si>
  <si>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</si>
  <si>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</si>
  <si>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</si>
  <si>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</si>
  <si>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</si>
  <si>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</si>
  <si>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</si>
  <si>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</si>
  <si>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</si>
  <si>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</si>
  <si>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</si>
  <si>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</si>
  <si>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</si>
  <si>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</si>
  <si>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</si>
  <si>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</si>
  <si>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</si>
  <si>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</si>
  <si>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</si>
  <si>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</si>
  <si>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</si>
  <si>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</si>
  <si>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</si>
  <si>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</si>
  <si>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</si>
  <si>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</si>
  <si>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</si>
  <si>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</si>
  <si>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</si>
  <si>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</si>
  <si>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</si>
  <si>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</si>
  <si>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</si>
  <si>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</si>
  <si>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</si>
  <si>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</si>
  <si>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</si>
  <si>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</si>
  <si>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</si>
  <si>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</si>
  <si>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</si>
  <si>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</si>
  <si>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</si>
  <si>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</si>
  <si>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</si>
  <si>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</si>
  <si>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</si>
  <si>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</si>
  <si>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</si>
  <si>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</si>
  <si>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</si>
  <si>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</si>
  <si>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</si>
  <si>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</si>
  <si>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</si>
  <si>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</si>
  <si>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</si>
  <si>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</si>
  <si>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</si>
  <si>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</si>
  <si>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</si>
  <si>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</si>
  <si>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</si>
  <si>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</si>
  <si>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</si>
  <si>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</si>
  <si>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</si>
  <si>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</si>
  <si>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</si>
  <si>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</si>
  <si>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</si>
  <si>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</si>
  <si>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</si>
  <si>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</si>
  <si>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</si>
  <si>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</si>
  <si>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</si>
  <si>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</si>
  <si>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</si>
  <si>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</si>
  <si>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</si>
  <si>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</si>
  <si>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</si>
  <si>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</si>
  <si>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</si>
  <si>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</si>
  <si>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</si>
  <si>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</si>
  <si>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</si>
  <si>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</si>
  <si>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</si>
  <si>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</si>
  <si>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</si>
  <si>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</si>
  <si>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</si>
  <si>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</si>
  <si>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</si>
  <si>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</si>
  <si>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</si>
  <si>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</si>
  <si>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</si>
  <si>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</si>
  <si>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</si>
  <si>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</si>
  <si>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</si>
  <si>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</si>
  <si>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</si>
  <si>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</si>
  <si>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</si>
  <si>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</si>
  <si>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</si>
  <si>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</si>
  <si>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</si>
  <si>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</si>
  <si>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</si>
  <si>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</si>
  <si>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</si>
  <si>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</si>
  <si>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</si>
  <si>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</si>
  <si>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</si>
  <si>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</si>
  <si>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</si>
  <si>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</si>
  <si>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</si>
  <si>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</si>
  <si>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</si>
  <si>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</si>
  <si>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</si>
  <si>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</si>
  <si>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</si>
  <si>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</si>
  <si>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</si>
  <si>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</si>
  <si>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</si>
  <si>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</si>
  <si>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</si>
  <si>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</si>
  <si>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</si>
  <si>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</si>
  <si>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</si>
  <si>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</si>
  <si>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</si>
  <si>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</si>
  <si>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</si>
  <si>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</si>
  <si>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</si>
  <si>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</si>
  <si>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</si>
  <si>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</si>
  <si>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</si>
  <si>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</si>
  <si>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</si>
  <si>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</si>
  <si>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</si>
  <si>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</si>
  <si>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</si>
  <si>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</si>
  <si>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</si>
  <si>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</si>
  <si>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</si>
  <si>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</si>
  <si>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</si>
  <si>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</si>
  <si>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</si>
  <si>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</si>
  <si>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</si>
  <si>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</si>
  <si>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</si>
  <si>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</si>
  <si>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</si>
  <si>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</si>
  <si>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</si>
  <si>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</si>
  <si>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</si>
  <si>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</si>
  <si>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</si>
  <si>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</si>
  <si>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</si>
  <si>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</si>
  <si>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</si>
  <si>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</si>
  <si>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</si>
  <si>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</si>
  <si>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</si>
  <si>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</si>
  <si>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</si>
  <si>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</si>
  <si>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</si>
  <si>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</si>
  <si>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</si>
  <si>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</si>
  <si>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</si>
  <si>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</si>
  <si>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</si>
  <si>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</si>
  <si>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</si>
  <si>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</si>
  <si>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</si>
  <si>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</si>
  <si>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</si>
  <si>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</si>
  <si>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</si>
  <si>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</si>
  <si>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</si>
  <si>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</si>
  <si>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</si>
  <si>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</si>
  <si>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</si>
  <si>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</si>
  <si>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</si>
  <si>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</si>
  <si>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</si>
  <si>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</si>
  <si>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</si>
  <si>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</si>
  <si>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</si>
  <si>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</si>
  <si>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</si>
  <si>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</si>
  <si>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</si>
  <si>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</si>
  <si>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</si>
  <si>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</si>
  <si>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</si>
  <si>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</si>
  <si>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</si>
  <si>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</si>
  <si>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</si>
  <si>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</si>
  <si>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</si>
  <si>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</si>
  <si>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</si>
  <si>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</si>
  <si>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</si>
  <si>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</si>
  <si>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</si>
  <si>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</si>
  <si>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</si>
  <si>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</si>
  <si>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</si>
  <si>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</si>
  <si>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</si>
  <si>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</si>
  <si>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</si>
  <si>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</si>
  <si>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</si>
  <si>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</si>
  <si>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</si>
  <si>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</si>
  <si>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</si>
  <si>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</si>
  <si>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</si>
  <si>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</si>
  <si>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</si>
  <si>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</si>
  <si>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</si>
  <si>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</si>
  <si>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</si>
  <si>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</si>
  <si>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</si>
  <si>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</si>
  <si>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</si>
  <si>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</si>
  <si>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</si>
  <si>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</si>
  <si>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</si>
  <si>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</si>
  <si>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</si>
  <si>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</si>
  <si>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</si>
  <si>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</si>
  <si>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</si>
  <si>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</si>
  <si>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</si>
  <si>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</si>
  <si>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</si>
  <si>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</si>
  <si>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</si>
  <si>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</si>
  <si>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</si>
  <si>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</si>
  <si>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</si>
  <si>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</si>
  <si>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</si>
  <si>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</si>
  <si>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</si>
  <si>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</si>
  <si>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</si>
  <si>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</si>
  <si>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</si>
  <si>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</si>
  <si>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</si>
  <si>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</si>
  <si>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</si>
  <si>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</si>
  <si>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</si>
  <si>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</si>
  <si>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</si>
  <si>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</si>
  <si>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</si>
  <si>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</si>
  <si>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</si>
  <si>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</si>
  <si>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</si>
  <si>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</si>
  <si>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</si>
  <si>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</si>
  <si>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</si>
  <si>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</si>
  <si>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</si>
  <si>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</si>
  <si>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</si>
  <si>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</si>
  <si>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</si>
  <si>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</si>
  <si>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</si>
  <si>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</si>
  <si>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</si>
  <si>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</si>
  <si>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</si>
  <si>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</si>
  <si>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</si>
  <si>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</si>
  <si>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</si>
  <si>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</si>
  <si>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</si>
  <si>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</si>
  <si>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</si>
  <si>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</si>
  <si>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</si>
  <si>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</si>
  <si>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</si>
  <si>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</si>
  <si>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</si>
  <si>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</si>
  <si>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</si>
  <si>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</si>
  <si>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</si>
  <si>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</si>
  <si>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</si>
  <si>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</si>
  <si>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</si>
  <si>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</si>
  <si>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</si>
  <si>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</si>
  <si>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</si>
  <si>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</si>
  <si>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</si>
  <si>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</si>
  <si>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</si>
  <si>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</si>
  <si>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</si>
  <si>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</si>
  <si>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</si>
  <si>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</si>
  <si>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</si>
  <si>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</si>
  <si>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</si>
  <si>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</si>
  <si>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</si>
  <si>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</si>
  <si>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</si>
  <si>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</si>
  <si>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</si>
  <si>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</si>
  <si>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</si>
  <si>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</si>
  <si>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</si>
  <si>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</si>
  <si>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</si>
  <si>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</si>
  <si>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</si>
  <si>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</si>
  <si>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</si>
  <si>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</si>
  <si>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</si>
  <si>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</si>
  <si>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</si>
  <si>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</si>
  <si>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</si>
  <si>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</si>
  <si>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</si>
  <si>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</si>
  <si>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</si>
  <si>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</si>
  <si>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</si>
  <si>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</si>
  <si>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</si>
  <si>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</si>
  <si>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</si>
  <si>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</si>
  <si>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</si>
  <si>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</si>
  <si>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</si>
  <si>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</si>
  <si>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</si>
  <si>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</si>
  <si>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</si>
  <si>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</si>
  <si>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</si>
  <si>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</si>
  <si>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</si>
  <si>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</si>
  <si>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</si>
  <si>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</si>
  <si>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</si>
  <si>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</si>
  <si>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</si>
  <si>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</si>
  <si>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</si>
  <si>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</si>
  <si>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</si>
  <si>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</si>
  <si>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</si>
  <si>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</si>
  <si>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</si>
  <si>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</si>
  <si>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</si>
  <si>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</si>
  <si>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</si>
  <si>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</si>
  <si>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</si>
  <si>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</si>
  <si>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</si>
  <si>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</si>
  <si>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</si>
  <si>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</si>
  <si>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</si>
  <si>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</si>
  <si>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</si>
  <si>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</si>
  <si>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</si>
  <si>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</si>
  <si>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</si>
  <si>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</si>
  <si>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</si>
  <si>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</si>
  <si>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</si>
  <si>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</si>
  <si>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</si>
  <si>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</si>
  <si>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</si>
  <si>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</si>
  <si>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</si>
  <si>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</si>
  <si>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</si>
  <si>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</si>
  <si>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</si>
  <si>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</si>
  <si>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</si>
  <si>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</si>
  <si>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</si>
  <si>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</si>
  <si>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</si>
  <si>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</si>
  <si>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</si>
  <si>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</si>
  <si>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</si>
  <si>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</si>
  <si>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</si>
  <si>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</si>
  <si>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</si>
  <si>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</si>
  <si>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</si>
  <si>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</si>
  <si>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</si>
  <si>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</si>
  <si>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</si>
  <si>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</si>
  <si>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</si>
  <si>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</si>
  <si>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</si>
  <si>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</si>
  <si>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</si>
  <si>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</si>
  <si>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</si>
  <si>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</si>
  <si>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</si>
  <si>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</si>
  <si>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</si>
  <si>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</si>
  <si>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</si>
  <si>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</si>
  <si>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</si>
  <si>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</si>
  <si>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</si>
  <si>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</si>
  <si>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</si>
  <si>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</si>
  <si>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</si>
  <si>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</si>
  <si>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</si>
  <si>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</si>
  <si>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</si>
  <si>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</si>
  <si>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</si>
  <si>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</si>
  <si>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</si>
  <si>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</si>
  <si>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</si>
  <si>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</si>
  <si>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</si>
  <si>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</si>
  <si>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</si>
  <si>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</si>
  <si>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</si>
  <si>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</si>
  <si>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</si>
  <si>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</si>
  <si>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</si>
  <si>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</si>
  <si>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</si>
  <si>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</si>
  <si>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</si>
  <si>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</si>
  <si>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</si>
  <si>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</si>
  <si>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</si>
  <si>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</si>
  <si>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</si>
  <si>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</si>
  <si>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</si>
  <si>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</si>
  <si>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</si>
  <si>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</si>
  <si>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</si>
  <si>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</si>
  <si>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</si>
  <si>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</si>
  <si>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</si>
  <si>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</si>
  <si>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</si>
  <si>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</si>
  <si>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</si>
  <si>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</si>
  <si>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</si>
  <si>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</si>
  <si>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</si>
  <si>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</si>
  <si>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</si>
  <si>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</si>
  <si>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</si>
  <si>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</si>
  <si>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</si>
  <si>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</si>
  <si>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</si>
  <si>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</si>
  <si>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</si>
  <si>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</si>
  <si>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</si>
  <si>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</si>
  <si>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</si>
  <si>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</si>
  <si>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</si>
  <si>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</si>
  <si>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</si>
  <si>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</si>
  <si>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</si>
  <si>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</si>
  <si>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</si>
  <si>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</si>
  <si>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</si>
  <si>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</si>
  <si>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</si>
  <si>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</si>
  <si>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</si>
  <si>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</si>
  <si>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</si>
  <si>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</si>
  <si>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</si>
  <si>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</si>
  <si>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</si>
  <si>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</si>
  <si>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</si>
  <si>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</si>
  <si>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</si>
  <si>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</si>
  <si>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</si>
  <si>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</si>
  <si>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</si>
  <si>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</si>
  <si>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</si>
  <si>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</si>
  <si>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</si>
  <si>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</si>
  <si>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</si>
  <si>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</si>
  <si>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</si>
  <si>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</si>
  <si>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</si>
  <si>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</si>
  <si>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</si>
  <si>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</si>
  <si>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</si>
  <si>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</si>
  <si>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</si>
  <si>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</si>
  <si>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</si>
  <si>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</si>
  <si>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</si>
  <si>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</si>
  <si>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</si>
  <si>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</si>
  <si>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</si>
  <si>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</si>
  <si>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</si>
  <si>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</si>
  <si>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</si>
  <si>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</si>
  <si>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</si>
  <si>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</si>
  <si>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</si>
  <si>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</si>
  <si>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</si>
  <si>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</si>
  <si>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</si>
  <si>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</si>
  <si>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</si>
  <si>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</si>
  <si>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</si>
  <si>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</si>
  <si>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</si>
  <si>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</si>
  <si>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</si>
  <si>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</si>
  <si>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</si>
  <si>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</si>
  <si>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</si>
  <si>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</si>
  <si>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</si>
  <si>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</si>
  <si>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</si>
  <si>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</si>
  <si>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</si>
  <si>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</si>
  <si>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</si>
  <si>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</si>
  <si>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</si>
  <si>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</si>
  <si>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</si>
  <si>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</si>
  <si>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</si>
  <si>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</si>
  <si>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</si>
  <si>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</si>
  <si>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</si>
  <si>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</si>
  <si>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</si>
  <si>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</si>
  <si>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</si>
  <si>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</si>
  <si>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</si>
  <si>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</si>
  <si>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</si>
  <si>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</si>
  <si>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</si>
  <si>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</si>
  <si>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</si>
  <si>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</si>
  <si>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</si>
  <si>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</si>
  <si>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</si>
  <si>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</si>
  <si>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</si>
  <si>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</si>
  <si>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</si>
  <si>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</si>
  <si>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</si>
  <si>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</si>
  <si>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</si>
  <si>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</si>
  <si>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</si>
  <si>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</si>
  <si>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</si>
  <si>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</si>
  <si>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</si>
  <si>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</si>
  <si>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</si>
  <si>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</si>
  <si>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</si>
  <si>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</si>
  <si>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</si>
  <si>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</si>
  <si>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</si>
  <si>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</si>
  <si>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</si>
  <si>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</si>
  <si>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</si>
  <si>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</si>
  <si>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</si>
  <si>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</si>
  <si>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</si>
  <si>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</si>
  <si>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</si>
  <si>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</si>
  <si>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</si>
  <si>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</si>
  <si>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</si>
  <si>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</si>
  <si>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</si>
  <si>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</si>
  <si>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</si>
  <si>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</si>
  <si>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</si>
  <si>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</si>
  <si>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</si>
  <si>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</si>
  <si>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</si>
  <si>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</si>
  <si>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</si>
  <si>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</si>
  <si>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</si>
  <si>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</si>
  <si>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</si>
  <si>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</si>
  <si>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</si>
  <si>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</si>
  <si>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</si>
  <si>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</si>
  <si>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</si>
  <si>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</si>
  <si>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</si>
  <si>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</si>
  <si>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</si>
  <si>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</si>
  <si>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</si>
  <si>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</si>
  <si>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</si>
  <si>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</si>
  <si>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</si>
  <si>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</si>
  <si>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</si>
  <si>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</si>
  <si>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</si>
  <si>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</si>
  <si>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</si>
  <si>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</si>
  <si>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</si>
  <si>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</si>
  <si>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</si>
  <si>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</si>
  <si>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</si>
  <si>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</si>
  <si>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</si>
  <si>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</si>
  <si>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</si>
  <si>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</si>
  <si>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</si>
  <si>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</si>
  <si>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</si>
  <si>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</si>
  <si>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</si>
  <si>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</si>
  <si>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</si>
  <si>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</si>
  <si>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</si>
  <si>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</si>
  <si>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</si>
  <si>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</si>
  <si>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</si>
  <si>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</si>
  <si>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</si>
  <si>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</si>
  <si>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</si>
  <si>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</si>
  <si>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</si>
  <si>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</si>
  <si>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</si>
  <si>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</si>
  <si>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</si>
  <si>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</si>
  <si>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</si>
  <si>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</si>
  <si>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</si>
  <si>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</si>
  <si>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</si>
  <si>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</si>
  <si>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</si>
  <si>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</si>
  <si>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</si>
  <si>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</si>
  <si>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</si>
  <si>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</si>
  <si>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</si>
  <si>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</si>
  <si>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</si>
  <si>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</si>
  <si>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</si>
  <si>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</si>
  <si>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</si>
  <si>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</si>
  <si>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</si>
  <si>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</si>
  <si>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</si>
  <si>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</si>
  <si>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</si>
  <si>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</si>
  <si>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</si>
  <si>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</si>
  <si>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</si>
  <si>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</si>
  <si>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</si>
  <si>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</si>
  <si>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</si>
  <si>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</si>
  <si>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</si>
  <si>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</si>
  <si>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</si>
  <si>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</si>
  <si>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</si>
  <si>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</si>
  <si>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</si>
  <si>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</si>
  <si>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</si>
  <si>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</si>
  <si>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</si>
  <si>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</si>
  <si>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</si>
  <si>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</si>
  <si>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</si>
  <si>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</si>
  <si>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</si>
  <si>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</si>
  <si>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</si>
  <si>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</si>
  <si>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</si>
  <si>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</si>
  <si>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</si>
  <si>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</si>
  <si>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</si>
  <si>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</si>
  <si>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</si>
  <si>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</si>
  <si>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</si>
  <si>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</si>
  <si>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</si>
  <si>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</si>
  <si>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</si>
  <si>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</si>
  <si>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</si>
  <si>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</si>
  <si>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</si>
  <si>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</si>
  <si>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</si>
  <si>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</si>
  <si>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</si>
  <si>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</si>
  <si>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</si>
  <si>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</si>
  <si>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</si>
  <si>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</si>
  <si>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</si>
  <si>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</si>
  <si>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</si>
  <si>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</si>
  <si>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</si>
  <si>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</si>
  <si>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</si>
  <si>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</si>
  <si>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</si>
  <si>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</si>
  <si>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</si>
  <si>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</si>
  <si>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</si>
  <si>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</si>
  <si>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</si>
  <si>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</si>
  <si>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</si>
  <si>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</si>
  <si>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</si>
  <si>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</si>
  <si>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</si>
  <si>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</si>
  <si>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</si>
  <si>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</si>
  <si>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</si>
  <si>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</si>
  <si>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</si>
  <si>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</si>
  <si>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</si>
  <si>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</si>
  <si>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</si>
  <si>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</si>
  <si>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</si>
  <si>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</si>
  <si>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</si>
  <si>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</si>
  <si>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</si>
  <si>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</si>
  <si>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</si>
  <si>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</si>
  <si>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</si>
  <si>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</si>
  <si>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</si>
  <si>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</si>
  <si>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</si>
  <si>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</si>
  <si>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</si>
  <si>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</si>
  <si>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</si>
  <si>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</si>
  <si>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</si>
  <si>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</si>
  <si>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</si>
  <si>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</si>
  <si>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</si>
  <si>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</si>
  <si>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</si>
  <si>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</si>
  <si>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</si>
  <si>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</si>
  <si>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</si>
  <si>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</si>
  <si>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</si>
  <si>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</si>
  <si>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</si>
  <si>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</si>
  <si>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</si>
  <si>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</si>
  <si>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</si>
  <si>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</si>
  <si>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</si>
  <si>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</si>
  <si>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</si>
  <si>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</si>
  <si>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</si>
  <si>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</si>
  <si>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</si>
  <si>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</si>
  <si>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</si>
  <si>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</si>
  <si>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</si>
  <si>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</si>
  <si>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</si>
  <si>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</si>
  <si>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</si>
  <si>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</si>
  <si>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</si>
  <si>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</si>
  <si>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</si>
  <si>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</si>
  <si>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</si>
  <si>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</si>
  <si>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</si>
  <si>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</si>
  <si>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</si>
  <si>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</si>
  <si>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</si>
  <si>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</si>
  <si>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</si>
  <si>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</si>
  <si>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</si>
  <si>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</si>
  <si>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</si>
  <si>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</si>
  <si>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</si>
  <si>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</si>
  <si>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</si>
  <si>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</si>
  <si>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</si>
  <si>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</si>
  <si>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</si>
  <si>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</si>
  <si>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</si>
  <si>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</si>
  <si>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</si>
  <si>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</si>
  <si>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</si>
  <si>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</si>
  <si>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</si>
  <si>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</si>
  <si>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</si>
  <si>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</si>
  <si>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</si>
  <si>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</si>
  <si>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</si>
  <si>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</si>
  <si>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</si>
  <si>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</si>
  <si>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</si>
  <si>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</si>
  <si>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</si>
  <si>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</si>
  <si>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</si>
  <si>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</si>
  <si>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</si>
  <si>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</si>
  <si>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</si>
  <si>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</si>
  <si>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</si>
  <si>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</si>
  <si>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</si>
  <si>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</si>
  <si>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</si>
  <si>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</si>
  <si>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</si>
  <si>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</si>
  <si>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</si>
  <si>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</si>
  <si>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</si>
  <si>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</si>
  <si>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</si>
  <si>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</si>
  <si>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</si>
  <si>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</si>
  <si>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</si>
  <si>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</si>
  <si>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</si>
  <si>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</si>
  <si>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</si>
  <si>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</si>
  <si>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</si>
  <si>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</si>
  <si>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</si>
  <si>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</si>
  <si>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</si>
  <si>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</si>
  <si>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</si>
  <si>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</si>
  <si>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</si>
  <si>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</si>
  <si>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</si>
  <si>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</si>
  <si>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</si>
  <si>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</si>
  <si>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</si>
  <si>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</si>
  <si>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</si>
  <si>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</si>
  <si>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</si>
  <si>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</si>
  <si>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</si>
  <si>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</si>
  <si>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</si>
  <si>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</si>
  <si>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</si>
  <si>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</si>
  <si>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</si>
  <si>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</si>
  <si>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</si>
  <si>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</si>
  <si>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</si>
  <si>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</si>
  <si>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</si>
  <si>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</si>
  <si>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</si>
  <si>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</si>
  <si>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</si>
  <si>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</si>
  <si>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</si>
  <si>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</si>
  <si>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</si>
  <si>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</si>
  <si>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</si>
  <si>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</si>
  <si>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</si>
  <si>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</si>
  <si>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</si>
  <si>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</si>
  <si>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</si>
  <si>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</si>
  <si>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</si>
  <si>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</si>
  <si>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</si>
  <si>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</si>
  <si>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</si>
  <si>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</si>
  <si>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</si>
  <si>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</si>
  <si>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</si>
  <si>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</si>
  <si>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</si>
  <si>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</si>
  <si>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</si>
  <si>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</si>
  <si>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</si>
  <si>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</si>
  <si>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</si>
  <si>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</si>
  <si>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</si>
  <si>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</si>
  <si>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</si>
  <si>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</si>
  <si>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</si>
  <si>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</si>
  <si>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</si>
  <si>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</si>
  <si>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</si>
  <si>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</si>
  <si>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</si>
  <si>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</si>
  <si>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</si>
  <si>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</si>
  <si>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</si>
  <si>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</si>
  <si>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</si>
  <si>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</si>
  <si>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</si>
  <si>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</si>
  <si>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</si>
  <si>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</si>
  <si>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</si>
  <si>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</si>
  <si>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</si>
  <si>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</si>
  <si>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</si>
  <si>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</si>
  <si>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</si>
  <si>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</si>
  <si>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</si>
  <si>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</si>
  <si>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</si>
  <si>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</si>
  <si>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</si>
  <si>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</si>
  <si>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</si>
  <si>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</si>
  <si>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</si>
  <si>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</si>
  <si>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</si>
  <si>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</si>
  <si>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</si>
  <si>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</si>
  <si>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</si>
  <si>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</si>
  <si>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</si>
  <si>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</si>
  <si>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</si>
  <si>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</si>
  <si>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</si>
  <si>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</si>
  <si>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</si>
  <si>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</si>
  <si>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</si>
  <si>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</si>
  <si>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</si>
  <si>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</si>
  <si>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</si>
  <si>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</si>
  <si>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</si>
  <si>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</si>
  <si>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</si>
  <si>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</si>
  <si>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</si>
  <si>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</si>
  <si>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</si>
  <si>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</si>
  <si>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</si>
  <si>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</si>
  <si>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</si>
  <si>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</si>
  <si>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</si>
  <si>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</si>
  <si>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</si>
  <si>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</si>
  <si>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</si>
  <si>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</si>
  <si>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</si>
  <si>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</si>
  <si>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</si>
  <si>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</si>
  <si>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</si>
  <si>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</si>
  <si>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</si>
  <si>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</si>
  <si>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</si>
  <si>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</si>
  <si>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</si>
  <si>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</si>
  <si>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</si>
  <si>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</si>
  <si>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</si>
  <si>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</si>
  <si>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</si>
  <si>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</si>
  <si>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</si>
  <si>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</si>
  <si>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</si>
  <si>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</si>
  <si>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</si>
  <si>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</si>
  <si>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</si>
  <si>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</si>
  <si>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</si>
  <si>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</si>
  <si>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</si>
  <si>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</si>
  <si>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</si>
  <si>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</si>
  <si>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</si>
  <si>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</si>
  <si>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</si>
  <si>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</si>
  <si>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</si>
  <si>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</si>
  <si>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</si>
  <si>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</si>
  <si>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</si>
  <si>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</si>
  <si>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</si>
  <si>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</si>
  <si>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</si>
  <si>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</si>
  <si>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</si>
  <si>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</si>
  <si>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</si>
  <si>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</si>
  <si>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</si>
  <si>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</si>
  <si>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</si>
  <si>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</si>
  <si>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</si>
  <si>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</si>
  <si>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</si>
  <si>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</si>
  <si>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</si>
  <si>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</si>
  <si>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</si>
  <si>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</si>
  <si>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</si>
  <si>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</si>
  <si>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</si>
  <si>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</si>
  <si>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</si>
  <si>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</si>
  <si>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</si>
  <si>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</si>
  <si>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</si>
  <si>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</si>
  <si>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</si>
  <si>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</si>
  <si>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</si>
  <si>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</si>
  <si>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</si>
  <si>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</si>
  <si>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</si>
  <si>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</si>
  <si>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</si>
  <si>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</si>
  <si>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</si>
  <si>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</si>
  <si>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</si>
  <si>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</si>
  <si>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</si>
  <si>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</si>
  <si>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</si>
  <si>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</si>
  <si>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</si>
  <si>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</si>
  <si>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</si>
  <si>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</si>
  <si>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</si>
  <si>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</si>
  <si>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</si>
  <si>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</si>
  <si>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</si>
  <si>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</si>
  <si>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</si>
  <si>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</si>
  <si>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</si>
  <si>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</si>
  <si>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</si>
  <si>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</si>
  <si>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</si>
  <si>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</si>
  <si>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</si>
  <si>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</si>
  <si>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</si>
  <si>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</si>
  <si>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</si>
  <si>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</si>
  <si>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</si>
  <si>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</si>
  <si>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</si>
  <si>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</si>
  <si>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</si>
  <si>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</si>
  <si>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</si>
  <si>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</si>
  <si>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</si>
  <si>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</si>
  <si>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</si>
  <si>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</si>
  <si>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</si>
  <si>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</si>
  <si>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</si>
  <si>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</si>
  <si>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</si>
  <si>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</si>
  <si>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</si>
  <si>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</si>
  <si>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</si>
  <si>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</si>
  <si>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</si>
  <si>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</si>
  <si>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</si>
  <si>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</si>
  <si>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</si>
  <si>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</si>
  <si>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</si>
  <si>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</si>
  <si>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</si>
  <si>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</si>
  <si>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</si>
  <si>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</si>
  <si>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</si>
  <si>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</si>
  <si>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</si>
  <si>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</si>
  <si>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</si>
  <si>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</si>
  <si>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</si>
  <si>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</si>
  <si>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</si>
  <si>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</si>
  <si>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</si>
  <si>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</si>
  <si>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</si>
  <si>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</si>
  <si>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</si>
  <si>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</si>
  <si>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</si>
  <si>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</si>
  <si>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</si>
  <si>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</si>
  <si>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</si>
  <si>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</si>
  <si>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</si>
  <si>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</si>
  <si>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</si>
  <si>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</si>
  <si>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</si>
  <si>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</si>
  <si>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</si>
  <si>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</si>
  <si>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</si>
  <si>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</si>
  <si>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</si>
  <si>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</si>
  <si>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</si>
  <si>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</si>
  <si>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</si>
  <si>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</si>
  <si>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</si>
  <si>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</si>
  <si>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</si>
  <si>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</si>
  <si>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</si>
  <si>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</si>
  <si>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</si>
  <si>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</si>
  <si>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</si>
  <si>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</si>
  <si>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</si>
  <si>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</si>
  <si>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</si>
  <si>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</si>
  <si>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</si>
  <si>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</si>
  <si>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</si>
  <si>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</si>
  <si>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</si>
  <si>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</si>
  <si>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</si>
  <si>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</si>
  <si>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</si>
  <si>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</si>
  <si>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</si>
  <si>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</si>
  <si>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</si>
  <si>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</si>
  <si>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</si>
  <si>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</si>
  <si>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</si>
  <si>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</si>
  <si>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</si>
  <si>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</si>
  <si>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</si>
  <si>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</si>
  <si>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</si>
  <si>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</si>
  <si>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</si>
  <si>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</si>
  <si>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</si>
  <si>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</si>
  <si>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</si>
  <si>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</si>
  <si>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</si>
  <si>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</si>
  <si>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</si>
  <si>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</si>
  <si>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</si>
  <si>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</si>
  <si>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</si>
  <si>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</si>
  <si>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</si>
  <si>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</si>
  <si>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</si>
  <si>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</si>
  <si>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</si>
  <si>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</si>
  <si>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</si>
  <si>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</si>
  <si>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</si>
  <si>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</si>
  <si>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</si>
  <si>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</si>
  <si>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</si>
  <si>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</si>
  <si>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</si>
  <si>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</si>
  <si>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</si>
  <si>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</si>
  <si>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</si>
  <si>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</si>
  <si>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</si>
  <si>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</si>
  <si>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</si>
  <si>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</si>
  <si>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</si>
  <si>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</si>
  <si>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</si>
  <si>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</si>
  <si>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</si>
  <si>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</si>
  <si>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</si>
  <si>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</si>
  <si>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</si>
  <si>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</si>
  <si>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</si>
  <si>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</si>
  <si>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</si>
  <si>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</si>
  <si>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</si>
  <si>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</si>
  <si>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</si>
  <si>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</si>
  <si>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</si>
  <si>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</si>
  <si>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</si>
  <si>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</si>
  <si>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</si>
  <si>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</si>
  <si>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</si>
  <si>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</si>
  <si>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</si>
  <si>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</si>
  <si>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</si>
  <si>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</si>
  <si>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</si>
  <si>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</si>
  <si>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</si>
  <si>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</si>
  <si>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</si>
  <si>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</si>
  <si>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</si>
  <si>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</si>
  <si>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</si>
  <si>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</si>
  <si>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</si>
  <si>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</si>
  <si>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</si>
  <si>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</si>
  <si>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</si>
  <si>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</si>
  <si>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</si>
  <si>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</si>
  <si>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</si>
  <si>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</si>
  <si>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</si>
  <si>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</si>
  <si>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</si>
  <si>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</si>
  <si>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</si>
  <si>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</si>
  <si>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</si>
  <si>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</si>
  <si>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</si>
  <si>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</si>
  <si>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</si>
  <si>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</si>
  <si>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</si>
  <si>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</si>
  <si>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</si>
  <si>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</si>
  <si>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</si>
  <si>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</si>
  <si>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</si>
  <si>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</si>
  <si>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</si>
  <si>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</si>
  <si>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</si>
  <si>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</si>
  <si>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</si>
  <si>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</si>
  <si>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</si>
  <si>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</si>
  <si>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</si>
  <si>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</si>
  <si>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</si>
  <si>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</si>
  <si>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</si>
  <si>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</si>
  <si>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</si>
  <si>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</si>
  <si>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</si>
  <si>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</si>
  <si>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</si>
  <si>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</si>
  <si>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</si>
  <si>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</si>
  <si>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</si>
  <si>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</si>
  <si>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</si>
  <si>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</si>
  <si>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</si>
  <si>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</si>
  <si>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</si>
  <si>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</si>
  <si>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</si>
  <si>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</si>
  <si>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</si>
  <si>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</si>
  <si>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</si>
  <si>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</si>
  <si>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</si>
  <si>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</si>
  <si>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</si>
  <si>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</si>
  <si>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</si>
  <si>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</si>
  <si>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</si>
  <si>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</si>
  <si>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</si>
  <si>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</si>
  <si>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</si>
  <si>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</si>
  <si>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</si>
  <si>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</si>
  <si>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</si>
  <si>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</si>
  <si>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</si>
  <si>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</si>
  <si>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</si>
  <si>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</si>
  <si>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</si>
  <si>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</si>
  <si>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</si>
  <si>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</si>
  <si>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</si>
  <si>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</si>
  <si>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</si>
  <si>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</si>
  <si>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</si>
  <si>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</si>
  <si>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</si>
  <si>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</si>
  <si>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</si>
  <si>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</si>
  <si>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</si>
  <si>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</si>
  <si>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</si>
  <si>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</si>
  <si>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</si>
  <si>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</si>
  <si>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</si>
  <si>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</si>
  <si>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</si>
  <si>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</si>
  <si>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</si>
  <si>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</si>
  <si>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</si>
  <si>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</si>
  <si>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</si>
  <si>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</si>
  <si>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</si>
  <si>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</si>
  <si>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</si>
  <si>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</si>
  <si>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</si>
  <si>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</si>
  <si>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</si>
  <si>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</si>
  <si>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</si>
  <si>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</si>
  <si>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</si>
  <si>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</si>
  <si>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</si>
  <si>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</si>
  <si>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</si>
  <si>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</si>
  <si>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</si>
  <si>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</si>
  <si>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</si>
  <si>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</si>
  <si>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</si>
  <si>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</si>
  <si>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</si>
  <si>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</si>
  <si>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</si>
  <si>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</si>
  <si>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</si>
  <si>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</si>
  <si>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</si>
  <si>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</si>
  <si>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</si>
  <si>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</si>
  <si>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</si>
  <si>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</si>
  <si>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</si>
  <si>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</si>
  <si>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</si>
  <si>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</si>
  <si>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</si>
  <si>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</si>
  <si>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</si>
  <si>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</si>
  <si>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</si>
  <si>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</si>
  <si>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</si>
  <si>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</si>
  <si>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</si>
  <si>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</si>
  <si>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</si>
  <si>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</si>
  <si>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</si>
  <si>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</si>
  <si>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</si>
  <si>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</si>
  <si>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</si>
  <si>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</si>
  <si>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</si>
  <si>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</si>
  <si>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</si>
  <si>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</si>
  <si>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</si>
  <si>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</si>
  <si>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</si>
  <si>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</si>
  <si>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</si>
  <si>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</si>
  <si>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</si>
  <si>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</si>
  <si>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</si>
  <si>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</si>
  <si>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</si>
  <si>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</si>
  <si>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</si>
  <si>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</si>
  <si>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</si>
  <si>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</si>
  <si>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</si>
  <si>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</si>
  <si>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</si>
  <si>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</si>
  <si>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</si>
  <si>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</si>
  <si>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</si>
  <si>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</si>
  <si>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</si>
  <si>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</si>
  <si>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</si>
  <si>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</si>
  <si>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</si>
  <si>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</si>
  <si>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</si>
  <si>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</si>
  <si>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</si>
  <si>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</si>
  <si>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</si>
  <si>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</si>
  <si>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</si>
  <si>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</si>
  <si>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</si>
  <si>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</si>
  <si>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</si>
  <si>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</si>
  <si>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</si>
  <si>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</si>
  <si>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</si>
  <si>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</si>
  <si>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</si>
  <si>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</si>
  <si>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</si>
  <si>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</si>
  <si>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</si>
  <si>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</si>
  <si>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</si>
  <si>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</si>
  <si>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</si>
  <si>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</si>
  <si>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</si>
  <si>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</si>
  <si>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</si>
  <si>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</si>
  <si>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</si>
  <si>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</si>
  <si>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</si>
  <si>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</si>
  <si>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</si>
  <si>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</si>
  <si>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</si>
  <si>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</si>
  <si>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</si>
  <si>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</si>
  <si>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</si>
  <si>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</si>
  <si>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</si>
  <si>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</si>
  <si>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</si>
  <si>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</si>
  <si>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</si>
  <si>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</si>
  <si>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</si>
  <si>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</si>
  <si>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</si>
  <si>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</si>
  <si>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</si>
  <si>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</si>
  <si>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</si>
  <si>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</si>
  <si>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</si>
  <si>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</si>
  <si>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</si>
  <si>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</si>
  <si>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</si>
  <si>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</si>
  <si>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</si>
  <si>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</si>
  <si>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</si>
  <si>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</si>
  <si>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</si>
  <si>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</si>
  <si>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</si>
  <si>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</si>
  <si>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</si>
  <si>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</si>
  <si>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</si>
  <si>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</si>
  <si>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</si>
  <si>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</si>
  <si>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</si>
  <si>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</si>
  <si>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</si>
  <si>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</si>
  <si>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</si>
  <si>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</si>
  <si>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</si>
  <si>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</si>
  <si>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</si>
  <si>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</si>
  <si>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</si>
  <si>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</si>
  <si>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</si>
  <si>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</si>
  <si>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</si>
  <si>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</si>
  <si>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</si>
  <si>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</si>
  <si>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</si>
  <si>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</si>
  <si>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</si>
  <si>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</si>
  <si>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</si>
  <si>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</si>
  <si>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</si>
  <si>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</si>
  <si>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</si>
  <si>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</si>
  <si>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</si>
  <si>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</si>
  <si>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</si>
  <si>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</si>
  <si>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</si>
  <si>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</si>
  <si>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</si>
  <si>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</si>
  <si>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</si>
  <si>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</si>
  <si>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</si>
  <si>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</si>
  <si>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</si>
  <si>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</si>
  <si>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</si>
  <si>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</si>
  <si>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</si>
  <si>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</si>
  <si>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</si>
  <si>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</si>
  <si>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</si>
  <si>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</si>
  <si>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</si>
  <si>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</si>
  <si>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</si>
  <si>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</si>
  <si>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</si>
  <si>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</si>
  <si>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</si>
  <si>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</si>
  <si>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</si>
  <si>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</si>
  <si>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</si>
  <si>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</si>
  <si>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</si>
  <si>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</si>
  <si>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</si>
  <si>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</si>
  <si>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</si>
  <si>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</si>
  <si>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</si>
  <si>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</si>
  <si>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</si>
  <si>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</si>
  <si>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</si>
  <si>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</si>
  <si>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</si>
  <si>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</si>
  <si>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</si>
  <si>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</si>
  <si>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</si>
  <si>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</si>
  <si>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</si>
  <si>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</si>
  <si>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</si>
  <si>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</si>
  <si>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</si>
  <si>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</si>
  <si>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</si>
  <si>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</si>
  <si>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</si>
  <si>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</si>
  <si>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</si>
  <si>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</si>
  <si>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</si>
  <si>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</si>
  <si>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</si>
  <si>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</si>
  <si>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</si>
  <si>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</si>
  <si>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</si>
  <si>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</si>
  <si>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</si>
  <si>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</si>
  <si>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</si>
  <si>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</si>
  <si>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</si>
  <si>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</si>
  <si>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</si>
  <si>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</si>
  <si>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</si>
  <si>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</si>
  <si>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</si>
  <si>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</si>
  <si>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</si>
  <si>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</si>
  <si>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</si>
  <si>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</si>
  <si>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</si>
  <si>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</si>
  <si>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</si>
  <si>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</si>
  <si>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</si>
  <si>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</si>
  <si>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</si>
  <si>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</si>
  <si>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</si>
  <si>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</si>
  <si>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</si>
  <si>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</si>
  <si>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</si>
  <si>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</si>
  <si>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</si>
  <si>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</si>
  <si>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</si>
  <si>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</si>
  <si>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</si>
  <si>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</si>
  <si>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</si>
  <si>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</si>
  <si>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</si>
  <si>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</si>
  <si>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</si>
  <si>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</si>
  <si>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</si>
  <si>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</si>
  <si>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</si>
  <si>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</si>
  <si>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</si>
  <si>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</si>
  <si>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</si>
  <si>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</si>
  <si>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</si>
  <si>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</si>
  <si>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</si>
  <si>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</si>
  <si>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</si>
  <si>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</si>
  <si>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</si>
  <si>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</si>
  <si>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</si>
  <si>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</si>
  <si>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</si>
  <si>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</si>
  <si>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</si>
  <si>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</si>
  <si>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</si>
  <si>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</si>
  <si>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</si>
  <si>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</si>
  <si>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</si>
  <si>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</si>
  <si>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</si>
  <si>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</si>
  <si>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</si>
  <si>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</si>
  <si>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</si>
  <si>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</si>
  <si>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</si>
  <si>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</si>
  <si>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</si>
  <si>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</si>
  <si>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</si>
  <si>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</si>
  <si>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</si>
  <si>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</si>
  <si>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</si>
  <si>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</si>
  <si>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</si>
  <si>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</si>
  <si>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</si>
  <si>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</si>
  <si>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</si>
  <si>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</si>
  <si>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</si>
  <si>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</si>
  <si>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</si>
  <si>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</si>
  <si>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</si>
  <si>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</si>
  <si>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</si>
  <si>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</si>
  <si>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</si>
  <si>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</si>
  <si>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</si>
  <si>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</si>
  <si>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</si>
  <si>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</si>
  <si>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</si>
  <si>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</si>
  <si>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</si>
  <si>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</si>
  <si>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</si>
  <si>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</si>
  <si>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</si>
  <si>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</si>
  <si>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</si>
  <si>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</si>
  <si>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</si>
  <si>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</si>
  <si>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</si>
  <si>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</si>
  <si>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</si>
  <si>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</si>
  <si>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</si>
  <si>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</si>
  <si>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</si>
  <si>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</si>
  <si>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</si>
  <si>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</si>
  <si>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</si>
  <si>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</si>
  <si>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</si>
  <si>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</si>
  <si>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</si>
  <si>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</si>
  <si>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</si>
  <si>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</si>
  <si>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</si>
  <si>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</si>
  <si>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</si>
  <si>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</si>
  <si>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</si>
  <si>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</si>
  <si>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</si>
  <si>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</si>
  <si>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</si>
  <si>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</si>
  <si>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</si>
  <si>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</si>
  <si>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</si>
  <si>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</si>
  <si>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</si>
  <si>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</si>
  <si>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</si>
  <si>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</si>
  <si>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</si>
  <si>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</si>
  <si>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</si>
  <si>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</si>
  <si>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</si>
  <si>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</si>
  <si>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</si>
  <si>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</si>
  <si>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</si>
  <si>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</si>
  <si>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</si>
  <si>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</si>
  <si>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</si>
  <si>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</si>
  <si>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</si>
  <si>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</si>
  <si>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</si>
  <si>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</si>
  <si>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</si>
  <si>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</si>
  <si>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</si>
  <si>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</si>
  <si>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</si>
  <si>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</si>
  <si>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</si>
  <si>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</si>
  <si>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</si>
  <si>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</si>
  <si>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</si>
  <si>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</si>
  <si>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</si>
  <si>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</si>
  <si>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</si>
  <si>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</si>
  <si>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</si>
  <si>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</si>
  <si>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</si>
  <si>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</si>
  <si>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</si>
  <si>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</si>
  <si>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</si>
  <si>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</si>
  <si>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</si>
  <si>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</si>
  <si>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</si>
  <si>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</si>
  <si>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</si>
  <si>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</si>
  <si>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</si>
  <si>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</si>
  <si>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</si>
  <si>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</si>
  <si>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</si>
  <si>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</si>
  <si>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</si>
  <si>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</si>
  <si>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</si>
  <si>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</si>
  <si>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</si>
  <si>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</si>
  <si>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</si>
  <si>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</si>
  <si>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</si>
  <si>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</si>
  <si>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</si>
  <si>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</si>
  <si>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</si>
  <si>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</si>
  <si>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</si>
  <si>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</si>
  <si>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</si>
  <si>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</si>
  <si>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</si>
  <si>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</si>
  <si>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</si>
  <si>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</si>
  <si>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</si>
  <si>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</si>
  <si>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</si>
  <si>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</si>
  <si>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</si>
  <si>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</si>
  <si>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</si>
  <si>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</si>
  <si>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</si>
  <si>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</si>
  <si>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</si>
  <si>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</si>
  <si>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</si>
  <si>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</si>
  <si>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</si>
  <si>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</si>
  <si>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</si>
  <si>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</si>
  <si>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</si>
  <si>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</si>
  <si>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</si>
  <si>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</si>
  <si>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</si>
  <si>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</si>
  <si>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</si>
  <si>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</si>
  <si>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</si>
  <si>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</si>
  <si>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</si>
  <si>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</si>
  <si>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</si>
  <si>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</si>
  <si>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</si>
  <si>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</si>
  <si>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</si>
  <si>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</si>
  <si>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</si>
  <si>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</si>
  <si>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</si>
  <si>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</si>
  <si>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</si>
  <si>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</si>
  <si>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</si>
  <si>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</si>
  <si>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</si>
  <si>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</si>
  <si>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</si>
  <si>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</si>
  <si>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</si>
  <si>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</si>
  <si>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</si>
  <si>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</si>
  <si>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</si>
  <si>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</si>
  <si>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</si>
  <si>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</si>
  <si>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</si>
  <si>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</si>
  <si>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</si>
  <si>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</si>
  <si>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</si>
  <si>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</si>
  <si>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</si>
  <si>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</si>
  <si>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</si>
  <si>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</si>
  <si>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</si>
  <si>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</si>
  <si>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</si>
  <si>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</si>
  <si>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</si>
  <si>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</si>
  <si>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</si>
  <si>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</si>
  <si>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</si>
  <si>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</si>
  <si>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</si>
  <si>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</si>
  <si>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</si>
  <si>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</si>
  <si>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</si>
  <si>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</si>
  <si>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</si>
  <si>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</si>
  <si>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</si>
  <si>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</si>
  <si>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</si>
  <si>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</si>
  <si>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</si>
  <si>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</si>
  <si>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</si>
  <si>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</si>
  <si>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</si>
  <si>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</si>
  <si>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</si>
  <si>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</si>
  <si>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</si>
  <si>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</si>
  <si>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</si>
  <si>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</si>
  <si>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</si>
  <si>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</si>
  <si>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</si>
  <si>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</si>
  <si>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</si>
  <si>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</si>
  <si>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</si>
  <si>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</si>
  <si>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</si>
  <si>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</si>
  <si>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</si>
  <si>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</si>
  <si>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</si>
  <si>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</si>
  <si>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</si>
  <si>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</si>
  <si>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</si>
  <si>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</si>
  <si>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</si>
  <si>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</si>
  <si>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</si>
  <si>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</si>
  <si>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</si>
  <si>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</si>
  <si>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</si>
  <si>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</si>
  <si>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</si>
  <si>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</si>
  <si>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</si>
  <si>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</si>
  <si>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</si>
  <si>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</si>
  <si>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</si>
  <si>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</si>
  <si>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</si>
  <si>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</si>
  <si>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</si>
  <si>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</si>
  <si>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</si>
  <si>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</si>
  <si>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</si>
  <si>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</si>
  <si>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</si>
  <si>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</si>
  <si>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</si>
  <si>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</si>
  <si>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</si>
  <si>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</si>
  <si>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</si>
  <si>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</si>
  <si>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</si>
  <si>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</si>
  <si>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</si>
  <si>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</si>
  <si>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</si>
  <si>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</si>
  <si>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</si>
  <si>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</si>
  <si>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</si>
  <si>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</si>
  <si>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</si>
  <si>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</si>
  <si>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</si>
  <si>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</si>
  <si>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</si>
  <si>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</si>
  <si>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</si>
  <si>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</si>
  <si>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</si>
  <si>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</si>
  <si>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</si>
  <si>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</si>
  <si>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</si>
  <si>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</si>
  <si>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</si>
  <si>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</si>
  <si>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</si>
  <si>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</si>
  <si>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</si>
  <si>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</si>
  <si>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</si>
  <si>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</si>
  <si>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</si>
  <si>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</si>
  <si>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</si>
  <si>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</si>
  <si>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</si>
  <si>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</si>
  <si>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</si>
  <si>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</si>
  <si>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</si>
  <si>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</si>
  <si>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</si>
  <si>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</si>
  <si>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</si>
  <si>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</si>
  <si>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</si>
  <si>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</si>
  <si>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</si>
  <si>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</si>
  <si>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</si>
  <si>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</si>
  <si>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</si>
  <si>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</si>
  <si>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</si>
  <si>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</si>
  <si>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</si>
  <si>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</si>
  <si>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</si>
  <si>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</si>
  <si>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</si>
  <si>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</si>
  <si>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</si>
  <si>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</si>
  <si>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</si>
  <si>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</si>
  <si>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</si>
  <si>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</si>
  <si>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</si>
  <si>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</si>
  <si>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</si>
  <si>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</si>
  <si>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</si>
  <si>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</si>
  <si>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</si>
  <si>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</si>
  <si>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</si>
  <si>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</si>
  <si>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</si>
  <si>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</si>
  <si>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</si>
  <si>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</si>
  <si>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</si>
  <si>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</si>
  <si>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</si>
  <si>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</si>
  <si>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</si>
  <si>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</si>
  <si>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</si>
  <si>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</si>
  <si>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</si>
  <si>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</si>
  <si>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</si>
  <si>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</si>
  <si>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</si>
  <si>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</si>
  <si>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</si>
  <si>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</si>
  <si>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</si>
  <si>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</si>
  <si>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</si>
  <si>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</si>
  <si>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</si>
  <si>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</si>
  <si>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</si>
  <si>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</si>
  <si>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</si>
  <si>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</si>
  <si>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</si>
  <si>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</si>
  <si>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</si>
  <si>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</si>
  <si>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</si>
  <si>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</si>
  <si>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</si>
  <si>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</si>
  <si>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</si>
  <si>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</si>
  <si>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</si>
  <si>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</si>
  <si>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</si>
  <si>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</si>
  <si>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</si>
  <si>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</si>
  <si>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</si>
  <si>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</si>
  <si>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</si>
  <si>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</si>
  <si>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</si>
  <si>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</si>
  <si>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</si>
  <si>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</si>
  <si>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</si>
  <si>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</si>
  <si>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</si>
  <si>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</si>
  <si>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</si>
  <si>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</si>
  <si>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</si>
  <si>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</si>
  <si>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</si>
  <si>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</si>
  <si>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</si>
  <si>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</si>
  <si>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</si>
  <si>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</si>
  <si>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</si>
  <si>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</si>
  <si>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</si>
  <si>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</si>
  <si>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</si>
  <si>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</si>
  <si>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</si>
  <si>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</si>
  <si>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</si>
  <si>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</si>
  <si>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</si>
  <si>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</si>
  <si>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</si>
  <si>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</si>
  <si>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</si>
  <si>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</si>
  <si>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</si>
  <si>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</si>
  <si>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</si>
  <si>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</si>
  <si>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</si>
  <si>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</si>
  <si>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</si>
  <si>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</si>
  <si>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</si>
  <si>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</si>
  <si>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</si>
  <si>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</si>
  <si>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</si>
  <si>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</si>
  <si>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</si>
  <si>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</si>
  <si>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</si>
  <si>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</si>
  <si>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</si>
  <si>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</si>
  <si>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</si>
  <si>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</si>
  <si>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</si>
  <si>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</si>
  <si>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</si>
  <si>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</si>
  <si>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</si>
  <si>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</si>
  <si>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</si>
  <si>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</si>
  <si>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</si>
  <si>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</si>
  <si>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</si>
  <si>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</si>
  <si>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</si>
  <si>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</si>
  <si>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</si>
  <si>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</si>
  <si>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</si>
  <si>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</si>
  <si>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</si>
  <si>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</si>
  <si>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</si>
  <si>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</si>
  <si>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</si>
  <si>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</si>
  <si>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</si>
  <si>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</si>
  <si>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</si>
  <si>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</si>
  <si>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</si>
  <si>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</si>
  <si>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</si>
  <si>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</si>
  <si>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</si>
  <si>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</si>
  <si>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</si>
  <si>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</si>
  <si>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</si>
  <si>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</si>
  <si>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</si>
  <si>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</si>
  <si>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</si>
  <si>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</si>
  <si>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</si>
  <si>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</si>
  <si>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</si>
  <si>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</si>
  <si>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</si>
  <si>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</si>
  <si>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</si>
  <si>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</si>
  <si>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</si>
  <si>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</si>
  <si>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</si>
  <si>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</si>
  <si>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</si>
  <si>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</si>
  <si>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</si>
  <si>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</si>
  <si>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</si>
  <si>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</si>
  <si>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</si>
  <si>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</si>
  <si>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</si>
  <si>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</si>
  <si>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</si>
  <si>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</si>
  <si>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</si>
  <si>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</si>
  <si>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</si>
  <si>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</si>
  <si>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</si>
  <si>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</si>
  <si>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</si>
  <si>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</si>
  <si>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</si>
  <si>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</si>
  <si>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</si>
  <si>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</si>
  <si>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</si>
  <si>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</si>
  <si>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</si>
  <si>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</si>
  <si>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</si>
  <si>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</si>
  <si>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</si>
  <si>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</si>
  <si>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</si>
  <si>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</si>
  <si>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</si>
  <si>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</si>
  <si>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</si>
  <si>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</si>
  <si>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</si>
  <si>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</si>
  <si>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</si>
  <si>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</si>
  <si>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</si>
  <si>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</si>
  <si>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</si>
  <si>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</si>
  <si>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</si>
  <si>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</si>
  <si>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</si>
  <si>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</si>
  <si>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</si>
  <si>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</si>
  <si>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</si>
  <si>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</si>
  <si>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</si>
  <si>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</si>
  <si>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</si>
  <si>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</si>
  <si>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</si>
  <si>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</si>
  <si>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</si>
  <si>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</si>
  <si>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</si>
  <si>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</si>
  <si>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</si>
  <si>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</si>
  <si>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</si>
  <si>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</si>
  <si>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</si>
  <si>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</si>
  <si>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</si>
  <si>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</si>
  <si>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</si>
  <si>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</si>
  <si>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</si>
  <si>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</si>
  <si>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</si>
  <si>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</si>
  <si>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</si>
  <si>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</si>
  <si>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</si>
  <si>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</si>
  <si>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</si>
  <si>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</si>
  <si>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</si>
  <si>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</si>
  <si>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</si>
  <si>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</si>
  <si>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</si>
  <si>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</si>
  <si>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</si>
  <si>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</si>
  <si>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</si>
  <si>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</si>
  <si>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</si>
  <si>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</si>
  <si>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</si>
  <si>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</si>
  <si>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</si>
  <si>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</si>
  <si>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</si>
  <si>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</si>
  <si>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</si>
  <si>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</si>
  <si>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</si>
  <si>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</si>
  <si>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</si>
  <si>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</si>
  <si>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</si>
  <si>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</si>
  <si>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</si>
  <si>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</si>
  <si>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</si>
  <si>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</si>
  <si>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</si>
  <si>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</si>
  <si>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</si>
  <si>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</si>
  <si>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</si>
  <si>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</si>
  <si>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</si>
  <si>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</si>
  <si>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</si>
  <si>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</si>
  <si>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</si>
  <si>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</si>
  <si>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</si>
  <si>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</si>
  <si>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</si>
  <si>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</si>
  <si>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</si>
  <si>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</si>
  <si>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</si>
  <si>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</si>
  <si>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</si>
  <si>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</si>
  <si>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</si>
  <si>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</si>
  <si>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</si>
  <si>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</si>
  <si>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</si>
  <si>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</si>
  <si>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</si>
  <si>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</si>
  <si>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</si>
  <si>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</si>
  <si>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</si>
  <si>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</si>
  <si>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</si>
  <si>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</si>
  <si>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</si>
  <si>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</si>
  <si>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</si>
  <si>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</si>
  <si>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</si>
  <si>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</si>
  <si>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</si>
  <si>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</si>
  <si>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</si>
  <si>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</si>
  <si>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</si>
  <si>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</si>
  <si>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</si>
  <si>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</si>
  <si>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</si>
  <si>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</si>
  <si>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</si>
  <si>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</si>
  <si>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</si>
  <si>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</si>
  <si>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</si>
  <si>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</si>
  <si>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</si>
  <si>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</si>
  <si>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</si>
  <si>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</si>
  <si>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</si>
  <si>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</si>
  <si>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</si>
  <si>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</si>
  <si>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</si>
  <si>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</si>
  <si>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</si>
  <si>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</si>
  <si>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</si>
  <si>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</si>
  <si>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</si>
  <si>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</si>
  <si>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</si>
  <si>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</si>
  <si>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</si>
  <si>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</si>
  <si>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</si>
  <si>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</si>
  <si>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</si>
  <si>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</si>
  <si>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</si>
  <si>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</si>
  <si>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</si>
  <si>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</si>
  <si>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</si>
  <si>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</si>
  <si>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</si>
  <si>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</si>
  <si>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</si>
  <si>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</si>
  <si>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</si>
  <si>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</si>
  <si>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</si>
  <si>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</si>
  <si>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</si>
  <si>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</si>
  <si>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</si>
  <si>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</si>
  <si>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</si>
  <si>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</si>
  <si>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</si>
  <si>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</si>
  <si>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</si>
  <si>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</si>
  <si>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</si>
  <si>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</si>
  <si>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</si>
  <si>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</si>
  <si>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</si>
  <si>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</si>
  <si>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</si>
  <si>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</si>
  <si>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</si>
  <si>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</si>
  <si>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</si>
  <si>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</si>
  <si>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</si>
  <si>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</si>
  <si>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</si>
  <si>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</si>
  <si>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</si>
  <si>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</si>
  <si>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</si>
  <si>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</si>
  <si>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</si>
  <si>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</si>
  <si>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</si>
  <si>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</si>
  <si>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</si>
  <si>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</si>
  <si>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</si>
  <si>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</si>
  <si>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</si>
  <si>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</si>
  <si>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</si>
  <si>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</si>
  <si>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</si>
  <si>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</si>
  <si>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</si>
  <si>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</si>
  <si>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</si>
  <si>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</si>
  <si>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</si>
  <si>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</si>
  <si>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</si>
  <si>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</si>
  <si>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</si>
  <si>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</si>
  <si>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</si>
  <si>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</si>
  <si>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</si>
  <si>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</si>
  <si>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</si>
  <si>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</si>
  <si>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</si>
  <si>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</si>
  <si>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</si>
  <si>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</si>
  <si>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</si>
  <si>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</si>
  <si>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</si>
  <si>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</si>
  <si>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</si>
  <si>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</si>
  <si>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</si>
  <si>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</si>
  <si>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</si>
  <si>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</si>
  <si>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</si>
  <si>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</si>
  <si>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</si>
  <si>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</si>
  <si>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</si>
  <si>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</si>
  <si>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</si>
  <si>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</si>
  <si>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</si>
  <si>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</si>
  <si>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</si>
  <si>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</si>
  <si>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</si>
  <si>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</si>
  <si>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</si>
  <si>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</si>
  <si>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</si>
  <si>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</si>
  <si>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</si>
  <si>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</si>
  <si>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</si>
  <si>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</si>
  <si>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</si>
  <si>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</si>
  <si>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</si>
  <si>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</si>
  <si>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</si>
  <si>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</si>
  <si>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</si>
  <si>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</si>
  <si>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</si>
  <si>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</si>
  <si>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</si>
  <si>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</si>
  <si>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</si>
  <si>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</si>
  <si>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</si>
  <si>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</si>
  <si>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</si>
  <si>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</si>
  <si>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</si>
  <si>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</si>
  <si>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</si>
  <si>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</si>
  <si>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</si>
  <si>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</si>
  <si>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</si>
  <si>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</si>
  <si>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</si>
  <si>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</si>
  <si>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</si>
  <si>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</si>
  <si>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</si>
  <si>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</si>
  <si>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</si>
  <si>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</si>
  <si>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</si>
  <si>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</si>
  <si>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</si>
  <si>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</si>
  <si>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</si>
  <si>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</si>
  <si>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</si>
  <si>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</si>
  <si>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</si>
  <si>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</si>
  <si>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</si>
  <si>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</si>
  <si>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</si>
  <si>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</si>
  <si>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</si>
  <si>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</si>
  <si>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</si>
  <si>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</si>
  <si>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</si>
  <si>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</si>
  <si>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</si>
  <si>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</si>
  <si>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</si>
  <si>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</si>
  <si>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</si>
  <si>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</si>
  <si>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</si>
  <si>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</si>
  <si>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</si>
  <si>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</si>
  <si>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</si>
  <si>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</si>
  <si>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</si>
  <si>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</si>
  <si>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</si>
  <si>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</si>
  <si>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</si>
  <si>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</si>
  <si>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</si>
  <si>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</si>
  <si>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</si>
  <si>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</si>
  <si>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</si>
  <si>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</si>
  <si>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</si>
  <si>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</si>
  <si>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</si>
  <si>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</si>
  <si>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</si>
  <si>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</si>
  <si>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</si>
  <si>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</si>
  <si>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</si>
  <si>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</si>
  <si>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</si>
  <si>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</si>
  <si>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</si>
  <si>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</si>
  <si>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</si>
  <si>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</si>
  <si>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</si>
  <si>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</si>
  <si>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</si>
  <si>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</si>
  <si>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</si>
  <si>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</si>
  <si>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</si>
  <si>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</si>
  <si>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</si>
  <si>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</si>
  <si>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</si>
  <si>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</si>
  <si>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</si>
  <si>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</si>
  <si>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</si>
  <si>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</si>
  <si>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</si>
  <si>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</si>
  <si>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</si>
  <si>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</si>
  <si>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</si>
  <si>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</si>
  <si>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</si>
  <si>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</si>
  <si>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</si>
  <si>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</si>
  <si>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</si>
  <si>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</si>
  <si>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</si>
  <si>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</si>
  <si>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</si>
  <si>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</si>
  <si>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</si>
  <si>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</si>
  <si>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</si>
  <si>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</si>
  <si>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</si>
  <si>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</si>
  <si>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</si>
  <si>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</si>
  <si>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</si>
  <si>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</si>
  <si>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</si>
  <si>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</si>
  <si>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</si>
  <si>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</si>
  <si>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</si>
  <si>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</si>
  <si>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</si>
  <si>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</si>
  <si>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</si>
  <si>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</si>
  <si>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</si>
  <si>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</si>
  <si>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</si>
  <si>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</si>
  <si>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</si>
  <si>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</si>
  <si>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</si>
  <si>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</si>
  <si>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</si>
  <si>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</si>
  <si>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</si>
  <si>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</si>
  <si>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</si>
  <si>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</si>
  <si>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</si>
  <si>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</si>
  <si>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</si>
  <si>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</si>
  <si>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</si>
  <si>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</si>
  <si>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</si>
  <si>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</si>
  <si>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</si>
  <si>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</si>
  <si>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</si>
  <si>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</si>
  <si>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</si>
  <si>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</si>
  <si>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</si>
  <si>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</si>
  <si>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</si>
  <si>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</si>
  <si>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</si>
  <si>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</si>
  <si>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</si>
  <si>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</si>
  <si>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</si>
  <si>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</si>
  <si>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</si>
  <si>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</si>
  <si>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</si>
  <si>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</si>
  <si>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</si>
  <si>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</si>
  <si>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</si>
  <si>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</si>
  <si>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</si>
  <si>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</si>
  <si>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</si>
  <si>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</si>
  <si>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</si>
  <si>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</si>
  <si>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</si>
  <si>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</si>
  <si>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</si>
  <si>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</si>
  <si>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</si>
  <si>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</si>
  <si>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</si>
  <si>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</si>
  <si>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</si>
  <si>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</si>
  <si>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</si>
  <si>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</si>
  <si>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</si>
  <si>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</si>
  <si>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</si>
  <si>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</si>
  <si>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</si>
  <si>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</si>
  <si>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</si>
  <si>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</si>
  <si>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</si>
  <si>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</si>
  <si>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</si>
  <si>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</si>
  <si>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</si>
  <si>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</si>
  <si>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</si>
  <si>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</si>
  <si>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</si>
  <si>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</si>
  <si>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</si>
  <si>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</si>
  <si>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</si>
  <si>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</si>
  <si>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</si>
  <si>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</si>
  <si>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</si>
  <si>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</si>
  <si>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</si>
  <si>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</si>
  <si>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</si>
  <si>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</si>
  <si>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</si>
  <si>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</si>
  <si>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</si>
  <si>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</si>
  <si>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</si>
  <si>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</si>
  <si>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</si>
  <si>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</si>
  <si>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</si>
  <si>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</si>
  <si>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</si>
  <si>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</si>
  <si>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</si>
  <si>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</si>
  <si>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</si>
  <si>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</si>
  <si>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</si>
  <si>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</si>
  <si>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</si>
  <si>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</si>
  <si>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</si>
  <si>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</si>
  <si>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</si>
  <si>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</si>
  <si>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</si>
  <si>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</si>
  <si>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</si>
  <si>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</si>
  <si>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</si>
  <si>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</si>
  <si>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</si>
  <si>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</si>
  <si>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</si>
  <si>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</si>
  <si>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</si>
  <si>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</si>
  <si>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</si>
  <si>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</si>
  <si>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</si>
  <si>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</si>
  <si>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</si>
  <si>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</si>
  <si>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</si>
  <si>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</si>
  <si>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</si>
  <si>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</si>
  <si>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</si>
  <si>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</si>
  <si>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</si>
  <si>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</si>
  <si>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</si>
  <si>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</si>
  <si>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</si>
  <si>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</si>
  <si>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</si>
  <si>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</si>
  <si>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</si>
  <si>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</si>
  <si>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</si>
  <si>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</si>
  <si>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</si>
  <si>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</si>
  <si>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</si>
  <si>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</si>
  <si>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</si>
  <si>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</si>
  <si>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</si>
  <si>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</si>
  <si>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</si>
  <si>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</si>
  <si>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</si>
  <si>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</si>
  <si>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</si>
  <si>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</si>
  <si>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</si>
  <si>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</si>
  <si>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</si>
  <si>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</si>
  <si>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</si>
  <si>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</si>
  <si>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</si>
  <si>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</si>
  <si>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</si>
  <si>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</si>
  <si>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</si>
  <si>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</si>
  <si>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</si>
  <si>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</si>
  <si>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</si>
  <si>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</si>
  <si>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</si>
  <si>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</si>
  <si>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</si>
  <si>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</si>
  <si>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</si>
  <si>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</si>
  <si>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</si>
  <si>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</si>
  <si>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</si>
  <si>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</si>
  <si>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</si>
  <si>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</si>
  <si>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</si>
  <si>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</si>
  <si>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</si>
  <si>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</si>
  <si>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</si>
  <si>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</si>
  <si>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</si>
  <si>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</si>
  <si>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</si>
  <si>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</si>
  <si>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</si>
  <si>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</si>
  <si>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</si>
  <si>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</si>
  <si>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</si>
  <si>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</si>
  <si>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</si>
  <si>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</si>
  <si>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</si>
  <si>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</si>
  <si>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</si>
  <si>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</si>
  <si>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</si>
  <si>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</si>
  <si>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</si>
  <si>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</si>
  <si>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</si>
  <si>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</si>
  <si>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</si>
  <si>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</si>
  <si>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</si>
  <si>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</si>
  <si>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</si>
  <si>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</si>
  <si>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</si>
  <si>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</si>
  <si>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</si>
  <si>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</si>
  <si>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</si>
  <si>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</si>
  <si>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</si>
  <si>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</si>
  <si>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</si>
  <si>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</si>
  <si>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</si>
  <si>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</si>
  <si>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</si>
  <si>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</si>
  <si>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</si>
  <si>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</si>
  <si>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</si>
  <si>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</si>
  <si>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</si>
  <si>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</si>
  <si>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</si>
  <si>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</si>
  <si>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</si>
  <si>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</si>
  <si>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</si>
  <si>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</si>
  <si>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</si>
  <si>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</si>
  <si>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</si>
  <si>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</si>
  <si>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</si>
  <si>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</si>
  <si>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</si>
  <si>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</si>
  <si>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</si>
  <si>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</si>
  <si>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</si>
  <si>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</si>
  <si>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</si>
  <si>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</si>
  <si>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</si>
  <si>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</si>
  <si>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</si>
  <si>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</si>
  <si>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</si>
  <si>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</si>
  <si>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</si>
  <si>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</si>
  <si>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</si>
  <si>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</si>
  <si>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</si>
  <si>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</si>
  <si>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</si>
  <si>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</si>
  <si>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</si>
  <si>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</si>
  <si>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</si>
  <si>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</si>
  <si>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</si>
  <si>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</si>
  <si>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</si>
  <si>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</si>
  <si>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</si>
  <si>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</si>
  <si>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</si>
  <si>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</si>
  <si>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</si>
  <si>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</si>
  <si>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</si>
  <si>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</si>
  <si>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</si>
  <si>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</si>
  <si>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</si>
  <si>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</si>
  <si>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</si>
  <si>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</si>
  <si>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</si>
  <si>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</si>
  <si>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</si>
  <si>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</si>
  <si>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</si>
  <si>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</si>
  <si>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</si>
  <si>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</si>
  <si>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</si>
  <si>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</si>
  <si>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</si>
  <si>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</si>
  <si>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</si>
  <si>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</si>
  <si>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</si>
  <si>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</si>
  <si>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</si>
  <si>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</si>
  <si>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</si>
  <si>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</si>
  <si>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</si>
  <si>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</si>
  <si>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</si>
  <si>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</si>
  <si>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</si>
  <si>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</si>
  <si>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</si>
  <si>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</si>
  <si>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</si>
  <si>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</si>
  <si>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</si>
  <si>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</si>
  <si>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</si>
  <si>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</si>
  <si>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</si>
  <si>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</si>
  <si>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</si>
  <si>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</si>
  <si>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</si>
  <si>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</si>
  <si>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</si>
  <si>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</si>
  <si>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</si>
  <si>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</si>
  <si>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</si>
  <si>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</si>
  <si>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</si>
  <si>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</si>
  <si>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</si>
  <si>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</si>
  <si>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</si>
  <si>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</si>
  <si>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</si>
  <si>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</si>
  <si>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</si>
  <si>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</si>
  <si>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</si>
  <si>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</si>
  <si>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</si>
  <si>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</si>
  <si>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</si>
  <si>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</si>
  <si>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</si>
  <si>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</si>
  <si>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</si>
  <si>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</si>
  <si>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</si>
  <si>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</si>
  <si>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</si>
  <si>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</si>
  <si>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</si>
  <si>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</si>
  <si>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</si>
  <si>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</si>
  <si>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</si>
  <si>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</si>
  <si>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</si>
  <si>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</si>
  <si>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</si>
  <si>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</si>
  <si>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</si>
  <si>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</si>
  <si>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</si>
  <si>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</si>
  <si>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</si>
  <si>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</si>
  <si>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</si>
  <si>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</si>
  <si>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</si>
  <si>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</si>
  <si>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</si>
  <si>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</si>
  <si>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</si>
  <si>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</si>
  <si>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</si>
  <si>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</si>
  <si>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</si>
  <si>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</si>
  <si>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</si>
  <si>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</si>
  <si>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</si>
  <si>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</si>
  <si>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</si>
  <si>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</si>
  <si>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</si>
  <si>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</si>
  <si>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</si>
  <si>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</si>
  <si>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</si>
  <si>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</si>
  <si>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</si>
  <si>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</si>
  <si>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</si>
  <si>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</si>
  <si>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</si>
  <si>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</si>
  <si>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</si>
  <si>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</si>
  <si>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</si>
  <si>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</si>
  <si>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</si>
  <si>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</si>
  <si>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</si>
  <si>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</si>
  <si>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</si>
  <si>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</si>
  <si>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</si>
  <si>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</si>
  <si>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</si>
  <si>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</si>
  <si>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</si>
  <si>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</si>
  <si>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</si>
  <si>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</si>
  <si>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</si>
  <si>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</si>
  <si>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</si>
  <si>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</si>
  <si>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</si>
  <si>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</si>
  <si>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</si>
  <si>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</si>
  <si>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</si>
  <si>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</si>
  <si>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</si>
  <si>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</si>
  <si>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</si>
  <si>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</si>
  <si>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</si>
  <si>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</si>
  <si>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</si>
  <si>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</si>
  <si>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</si>
  <si>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</si>
  <si>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</si>
  <si>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</si>
  <si>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</si>
  <si>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</si>
  <si>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</si>
  <si>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</si>
  <si>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</si>
  <si>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</si>
  <si>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</si>
  <si>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</si>
  <si>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</si>
  <si>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</si>
  <si>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</si>
  <si>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</si>
  <si>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</si>
  <si>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</si>
  <si>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</si>
  <si>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</si>
  <si>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</si>
  <si>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</si>
  <si>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</si>
  <si>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</si>
  <si>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</si>
  <si>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</si>
  <si>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</si>
  <si>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</si>
  <si>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</si>
  <si>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</si>
  <si>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</si>
  <si>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</si>
  <si>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</si>
  <si>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</si>
  <si>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</si>
  <si>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</si>
  <si>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</si>
  <si>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</si>
  <si>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</si>
  <si>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</si>
  <si>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</si>
  <si>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</si>
  <si>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</si>
  <si>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</si>
  <si>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</si>
  <si>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</si>
  <si>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</si>
  <si>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</si>
  <si>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</si>
  <si>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</si>
  <si>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</si>
  <si>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</si>
  <si>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</si>
  <si>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</si>
  <si>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</si>
  <si>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</si>
  <si>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</si>
  <si>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</si>
  <si>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</si>
  <si>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</si>
  <si>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</si>
  <si>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</si>
  <si>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</si>
  <si>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</si>
  <si>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</si>
  <si>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</si>
  <si>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</si>
  <si>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</si>
  <si>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</si>
  <si>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</si>
  <si>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</si>
  <si>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</si>
  <si>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</si>
  <si>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</si>
  <si>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</si>
  <si>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</si>
  <si>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</si>
  <si>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</si>
  <si>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</si>
  <si>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</si>
  <si>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</si>
  <si>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</si>
  <si>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</si>
  <si>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</si>
  <si>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</si>
  <si>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</si>
  <si>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</si>
  <si>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</si>
  <si>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</si>
  <si>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</si>
  <si>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</si>
  <si>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</si>
  <si>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</si>
  <si>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</si>
  <si>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</si>
  <si>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</si>
  <si>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</si>
  <si>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</si>
  <si>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</si>
  <si>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</si>
  <si>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</si>
  <si>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</si>
  <si>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</si>
  <si>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</si>
  <si>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</si>
  <si>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</si>
  <si>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</si>
  <si>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</si>
  <si>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</si>
  <si>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</si>
  <si>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</si>
  <si>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</si>
  <si>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</si>
  <si>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</si>
  <si>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</si>
  <si>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</si>
  <si>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</si>
  <si>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</si>
  <si>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</si>
  <si>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</si>
  <si>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</si>
  <si>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</si>
  <si>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</si>
  <si>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</si>
  <si>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</si>
  <si>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</si>
  <si>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</si>
  <si>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</si>
  <si>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</si>
  <si>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</si>
  <si>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</si>
  <si>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</si>
  <si>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</si>
  <si>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</si>
  <si>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</si>
  <si>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</si>
  <si>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</si>
  <si>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</si>
  <si>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</si>
  <si>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</si>
  <si>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</si>
  <si>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</si>
  <si>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</si>
  <si>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</si>
  <si>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</si>
  <si>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</si>
  <si>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</si>
  <si>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</si>
  <si>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</si>
  <si>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</si>
  <si>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</si>
  <si>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</si>
  <si>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</si>
  <si>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</si>
  <si>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</si>
  <si>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</si>
  <si>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</si>
  <si>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</si>
  <si>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</si>
  <si>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</si>
  <si>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</si>
  <si>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</si>
  <si>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</si>
  <si>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</si>
  <si>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</si>
  <si>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</si>
  <si>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</si>
  <si>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</si>
  <si>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</si>
  <si>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</si>
  <si>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</si>
  <si>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</si>
  <si>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</si>
  <si>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</si>
  <si>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</si>
  <si>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</si>
  <si>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</si>
  <si>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</si>
  <si>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</si>
  <si>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</si>
  <si>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</si>
  <si>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</si>
  <si>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</si>
  <si>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</si>
  <si>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</si>
  <si>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</si>
  <si>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</si>
  <si>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</si>
  <si>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</si>
  <si>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</si>
  <si>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</si>
  <si>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</si>
  <si>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</si>
  <si>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</si>
  <si>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</si>
  <si>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</si>
  <si>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</si>
  <si>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</si>
  <si>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</si>
  <si>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</si>
  <si>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</si>
  <si>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</si>
  <si>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</si>
  <si>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</si>
  <si>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</si>
  <si>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</si>
  <si>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</si>
  <si>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</si>
  <si>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</si>
  <si>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</si>
  <si>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</si>
  <si>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</si>
  <si>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</si>
  <si>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</si>
  <si>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</si>
  <si>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</si>
  <si>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</si>
  <si>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</si>
  <si>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</si>
  <si>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</si>
  <si>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</si>
  <si>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</si>
  <si>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</si>
  <si>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</si>
  <si>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</si>
  <si>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</si>
  <si>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</si>
  <si>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</si>
  <si>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</si>
  <si>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</si>
  <si>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</si>
  <si>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</si>
  <si>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</si>
  <si>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</si>
  <si>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</si>
  <si>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</si>
  <si>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</si>
  <si>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</si>
  <si>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</si>
  <si>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</si>
  <si>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</si>
  <si>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</si>
  <si>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</si>
  <si>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</si>
  <si>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</si>
  <si>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</si>
  <si>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</si>
  <si>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</si>
  <si>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</si>
  <si>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</si>
  <si>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</si>
  <si>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</si>
  <si>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</si>
  <si>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</si>
  <si>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</si>
  <si>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</si>
  <si>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</si>
  <si>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</si>
  <si>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</si>
  <si>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</si>
  <si>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</si>
  <si>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</si>
  <si>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</si>
  <si>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</si>
  <si>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</si>
  <si>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</si>
  <si>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</si>
  <si>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</si>
  <si>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</si>
  <si>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</si>
  <si>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</si>
  <si>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</si>
  <si>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</si>
  <si>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</si>
  <si>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</si>
  <si>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</si>
  <si>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</si>
  <si>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</si>
  <si>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</si>
  <si>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</si>
  <si>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</si>
  <si>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</si>
  <si>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</si>
  <si>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</si>
  <si>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</si>
  <si>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</si>
  <si>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</si>
  <si>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</si>
  <si>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</si>
  <si>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</si>
  <si>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</si>
  <si>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</si>
  <si>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</si>
  <si>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</si>
  <si>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</si>
  <si>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</si>
  <si>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</si>
  <si>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</si>
  <si>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</si>
  <si>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</si>
  <si>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</si>
  <si>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</si>
  <si>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</si>
  <si>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</si>
  <si>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</si>
  <si>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</si>
  <si>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</si>
  <si>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</si>
  <si>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</si>
  <si>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</si>
  <si>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</si>
  <si>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</si>
  <si>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</si>
  <si>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</si>
  <si>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</si>
  <si>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</si>
  <si>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</si>
  <si>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</si>
  <si>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</si>
  <si>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</si>
  <si>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</si>
  <si>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</si>
  <si>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</si>
  <si>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</si>
  <si>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</si>
  <si>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</si>
  <si>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</si>
  <si>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</si>
  <si>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</si>
  <si>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</si>
  <si>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</si>
  <si>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</si>
  <si>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</si>
  <si>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</si>
  <si>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</si>
  <si>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</si>
  <si>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</si>
  <si>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</si>
  <si>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</si>
  <si>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</si>
  <si>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</si>
  <si>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</si>
  <si>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</si>
  <si>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</si>
  <si>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</si>
  <si>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</si>
  <si>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</si>
  <si>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</si>
  <si>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</si>
  <si>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</si>
  <si>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</si>
  <si>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</si>
  <si>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</si>
  <si>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</si>
  <si>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</si>
  <si>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</si>
  <si>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</si>
  <si>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</si>
  <si>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</si>
  <si>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</si>
  <si>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</si>
  <si>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</si>
  <si>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</si>
  <si>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</si>
  <si>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</si>
  <si>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</si>
  <si>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</si>
  <si>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</si>
  <si>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</si>
  <si>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</si>
  <si>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</si>
  <si>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</si>
  <si>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</si>
  <si>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</si>
  <si>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</si>
  <si>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</si>
  <si>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</si>
  <si>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</si>
  <si>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</si>
  <si>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</si>
  <si>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</si>
  <si>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</si>
  <si>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</si>
  <si>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</si>
  <si>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</si>
  <si>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</si>
  <si>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</si>
  <si>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</si>
  <si>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</si>
  <si>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</si>
  <si>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</si>
  <si>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</si>
  <si>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</si>
  <si>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</si>
  <si>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</si>
  <si>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</si>
  <si>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</si>
  <si>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</si>
  <si>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</si>
  <si>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</si>
  <si>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</si>
  <si>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</si>
  <si>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</si>
  <si>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</si>
  <si>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</si>
  <si>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</si>
  <si>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</si>
  <si>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</si>
  <si>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</si>
  <si>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</si>
  <si>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</si>
  <si>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</si>
  <si>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</si>
  <si>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</si>
  <si>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</si>
  <si>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</si>
  <si>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</si>
  <si>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</si>
  <si>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</si>
  <si>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</si>
  <si>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</si>
  <si>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</si>
  <si>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</si>
  <si>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</si>
  <si>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</si>
  <si>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</si>
  <si>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</si>
  <si>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</si>
  <si>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</si>
  <si>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</si>
  <si>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</si>
  <si>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</si>
  <si>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</si>
  <si>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</si>
  <si>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</si>
  <si>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</si>
  <si>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</si>
  <si>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</si>
  <si>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</si>
  <si>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</si>
  <si>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</si>
  <si>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</si>
  <si>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</si>
  <si>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</si>
  <si>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</si>
  <si>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</si>
  <si>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</si>
  <si>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</si>
  <si>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</si>
  <si>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</si>
  <si>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</si>
  <si>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</si>
  <si>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</si>
  <si>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</si>
  <si>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</si>
  <si>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</si>
  <si>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</si>
  <si>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</si>
  <si>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</si>
  <si>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</si>
  <si>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</si>
  <si>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</si>
  <si>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</si>
  <si>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</si>
  <si>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</si>
  <si>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</si>
  <si>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</si>
  <si>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</si>
  <si>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</si>
  <si>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</si>
  <si>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</si>
  <si>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</si>
  <si>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</si>
  <si>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</si>
  <si>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</si>
  <si>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</si>
  <si>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</si>
  <si>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</si>
  <si>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</si>
  <si>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</si>
  <si>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</si>
  <si>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</si>
  <si>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</si>
  <si>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</si>
  <si>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</si>
  <si>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</si>
  <si>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</si>
  <si>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</si>
  <si>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</si>
  <si>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</si>
  <si>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</si>
  <si>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</si>
  <si>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</si>
  <si>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</si>
  <si>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</si>
  <si>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</si>
  <si>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</si>
  <si>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</si>
  <si>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</si>
  <si>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</si>
  <si>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</si>
  <si>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</si>
  <si>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</si>
  <si>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</si>
  <si>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</si>
  <si>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</si>
  <si>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</si>
  <si>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</si>
  <si>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</si>
  <si>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</si>
  <si>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</si>
  <si>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</si>
  <si>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</si>
  <si>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</si>
  <si>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</si>
  <si>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</si>
  <si>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</si>
  <si>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</si>
  <si>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</si>
  <si>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</si>
  <si>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</si>
  <si>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</si>
  <si>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</si>
  <si>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</si>
  <si>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</si>
  <si>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</si>
  <si>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</si>
  <si>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</si>
  <si>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</si>
  <si>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</si>
  <si>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</si>
  <si>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</si>
  <si>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</si>
  <si>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</si>
  <si>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</si>
  <si>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</si>
  <si>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</si>
  <si>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</si>
  <si>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</si>
  <si>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</si>
  <si>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</si>
  <si>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</si>
  <si>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</si>
  <si>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</si>
  <si>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</si>
  <si>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</si>
  <si>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</si>
  <si>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</si>
  <si>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</si>
  <si>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</si>
  <si>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</si>
  <si>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</si>
  <si>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</si>
  <si>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</si>
  <si>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</si>
  <si>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</si>
  <si>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</si>
  <si>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</si>
  <si>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</si>
  <si>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</si>
  <si>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</si>
  <si>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</si>
  <si>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</si>
  <si>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</si>
  <si>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</si>
  <si>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</si>
  <si>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</si>
  <si>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</si>
  <si>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</si>
  <si>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</si>
  <si>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</si>
  <si>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</si>
  <si>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</si>
  <si>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</si>
  <si>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</si>
  <si>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</si>
  <si>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</si>
  <si>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</si>
  <si>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</si>
  <si>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</si>
  <si>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</si>
  <si>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</si>
  <si>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</si>
  <si>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</si>
  <si>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</si>
  <si>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</si>
  <si>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</si>
  <si>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</si>
  <si>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</si>
  <si>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</si>
  <si>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</si>
  <si>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</si>
  <si>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</si>
  <si>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</si>
  <si>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</si>
  <si>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</si>
  <si>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</si>
  <si>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</si>
  <si>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</si>
  <si>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</si>
  <si>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</si>
  <si>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</si>
  <si>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</si>
  <si>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</si>
  <si>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</si>
  <si>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</si>
  <si>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</si>
  <si>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</si>
  <si>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</si>
  <si>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</si>
  <si>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</si>
  <si>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</si>
  <si>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</si>
  <si>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</si>
  <si>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</si>
  <si>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</si>
  <si>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</si>
  <si>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</si>
  <si>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</si>
  <si>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</si>
  <si>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</si>
  <si>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</si>
  <si>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</si>
  <si>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</si>
  <si>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</si>
  <si>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</si>
  <si>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</si>
  <si>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</si>
  <si>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</si>
  <si>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</si>
  <si>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</si>
  <si>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</si>
  <si>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</si>
  <si>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</si>
  <si>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</si>
  <si>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</si>
  <si>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</si>
  <si>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</si>
  <si>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</si>
  <si>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</si>
  <si>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</si>
  <si>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</si>
  <si>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</si>
  <si>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</si>
  <si>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</si>
  <si>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</si>
  <si>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</si>
  <si>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</si>
  <si>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</si>
  <si>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</si>
  <si>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</si>
  <si>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</si>
  <si>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</si>
  <si>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</si>
  <si>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</si>
  <si>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</si>
  <si>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</si>
  <si>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</si>
  <si>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</si>
  <si>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</si>
  <si>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</si>
  <si>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</si>
  <si>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</si>
  <si>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</si>
  <si>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</si>
  <si>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</si>
  <si>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</si>
  <si>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</si>
  <si>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</si>
  <si>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</si>
  <si>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</si>
  <si>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</si>
  <si>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</si>
  <si>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</si>
  <si>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</si>
  <si>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</si>
  <si>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</si>
  <si>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</si>
  <si>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</si>
  <si>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</si>
  <si>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</si>
  <si>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</si>
  <si>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</si>
  <si>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</si>
  <si>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</si>
  <si>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</si>
  <si>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</si>
  <si>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</si>
  <si>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</si>
  <si>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</si>
  <si>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</si>
  <si>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</si>
  <si>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</si>
  <si>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</si>
  <si>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</si>
  <si>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</si>
  <si>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</si>
  <si>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</si>
  <si>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</si>
  <si>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</si>
  <si>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</si>
  <si>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</si>
  <si>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</si>
  <si>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</si>
  <si>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</si>
  <si>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</si>
  <si>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</si>
  <si>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</si>
  <si>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</si>
  <si>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</si>
  <si>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</si>
  <si>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</si>
  <si>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</si>
  <si>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</si>
  <si>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</si>
  <si>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</si>
  <si>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</si>
  <si>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</si>
  <si>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</si>
  <si>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</si>
  <si>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</si>
  <si>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</si>
  <si>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</si>
  <si>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</si>
  <si>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</si>
  <si>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</si>
  <si>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</si>
  <si>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</si>
  <si>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</si>
  <si>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</si>
  <si>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</si>
  <si>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</si>
  <si>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</si>
  <si>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</si>
  <si>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</si>
  <si>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</si>
  <si>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</si>
  <si>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</si>
  <si>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</si>
  <si>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</si>
  <si>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</si>
  <si>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</si>
  <si>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</si>
  <si>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</si>
  <si>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</si>
  <si>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</si>
  <si>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</si>
  <si>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</si>
  <si>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</si>
  <si>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</si>
  <si>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</si>
  <si>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</si>
  <si>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</si>
  <si>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</si>
  <si>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</si>
  <si>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</si>
  <si>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</si>
  <si>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</si>
  <si>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</si>
  <si>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</si>
  <si>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</si>
  <si>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</si>
  <si>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</si>
  <si>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</si>
  <si>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</si>
  <si>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</si>
  <si>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</si>
  <si>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</si>
  <si>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</si>
  <si>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</si>
  <si>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</si>
  <si>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</si>
  <si>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</si>
  <si>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</si>
  <si>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</si>
  <si>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</si>
  <si>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</si>
  <si>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</si>
  <si>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</si>
  <si>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</si>
  <si>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</si>
  <si>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</si>
  <si>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</si>
  <si>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</si>
  <si>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</si>
  <si>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</si>
  <si>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</si>
  <si>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</si>
  <si>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</si>
  <si>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</si>
  <si>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</si>
  <si>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</si>
  <si>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</si>
  <si>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</si>
  <si>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</si>
  <si>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</si>
  <si>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</si>
  <si>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</si>
  <si>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</si>
  <si>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</si>
  <si>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</si>
  <si>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</si>
  <si>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</si>
  <si>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</si>
  <si>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</si>
  <si>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</si>
  <si>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</si>
  <si>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</si>
  <si>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</si>
  <si>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</si>
  <si>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</si>
  <si>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</si>
  <si>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</si>
  <si>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</si>
  <si>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</si>
  <si>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</si>
  <si>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</si>
  <si>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</si>
  <si>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</si>
  <si>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</si>
  <si>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</si>
  <si>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</si>
  <si>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</si>
  <si>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</si>
  <si>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</si>
  <si>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</si>
  <si>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</si>
  <si>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</si>
  <si>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</si>
  <si>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</si>
  <si>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</si>
  <si>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</si>
  <si>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</si>
  <si>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</si>
  <si>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</si>
  <si>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</si>
  <si>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</si>
  <si>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</si>
  <si>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</si>
  <si>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</si>
  <si>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</si>
  <si>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</si>
  <si>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</si>
  <si>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</si>
  <si>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</si>
  <si>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</si>
  <si>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</si>
  <si>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</si>
  <si>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</si>
  <si>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</si>
  <si>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</si>
  <si>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</si>
  <si>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</si>
  <si>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</si>
  <si>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</si>
  <si>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</si>
  <si>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</si>
  <si>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</si>
  <si>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</si>
  <si>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</si>
  <si>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</si>
  <si>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</si>
  <si>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</si>
  <si>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</si>
  <si>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</si>
  <si>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</si>
  <si>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</si>
  <si>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</si>
  <si>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</si>
  <si>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</si>
  <si>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</si>
  <si>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</si>
  <si>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</si>
  <si>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</si>
  <si>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</si>
  <si>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</si>
  <si>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</si>
  <si>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</si>
  <si>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</si>
  <si>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</si>
  <si>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</si>
  <si>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</si>
  <si>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</si>
  <si>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</si>
  <si>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</si>
  <si>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</si>
  <si>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</si>
  <si>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</si>
  <si>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</si>
  <si>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</si>
  <si>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</si>
  <si>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</si>
  <si>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</si>
  <si>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</si>
  <si>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</si>
  <si>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</si>
  <si>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</si>
  <si>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</si>
  <si>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</si>
  <si>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</si>
  <si>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</si>
  <si>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</si>
  <si>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</si>
  <si>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</si>
  <si>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</si>
  <si>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</si>
  <si>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</si>
  <si>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</si>
  <si>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</si>
  <si>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</si>
  <si>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</si>
  <si>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</si>
  <si>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</si>
  <si>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</si>
  <si>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</si>
  <si>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</si>
  <si>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</si>
  <si>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</si>
  <si>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</si>
  <si>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</si>
  <si>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</si>
  <si>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</si>
  <si>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</si>
  <si>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</si>
  <si>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</si>
  <si>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</si>
  <si>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</si>
  <si>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</si>
  <si>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</si>
  <si>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</si>
  <si>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</si>
  <si>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</si>
  <si>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</si>
  <si>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</si>
  <si>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</si>
  <si>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</si>
  <si>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</si>
  <si>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</si>
  <si>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</si>
  <si>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</si>
  <si>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</si>
  <si>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</si>
  <si>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</si>
  <si>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</si>
  <si>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</si>
  <si>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</si>
  <si>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</si>
  <si>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</si>
  <si>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</si>
  <si>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</si>
  <si>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</si>
  <si>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</si>
  <si>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</si>
  <si>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</si>
  <si>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</si>
  <si>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</si>
  <si>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</si>
  <si>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</si>
  <si>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</si>
  <si>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</si>
  <si>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</si>
  <si>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</si>
  <si>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</si>
  <si>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</si>
  <si>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</si>
  <si>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</si>
  <si>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</si>
  <si>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</si>
  <si>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</si>
  <si>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</si>
  <si>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</si>
  <si>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</si>
  <si>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</si>
  <si>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</si>
  <si>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</si>
  <si>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</si>
  <si>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</si>
  <si>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</si>
  <si>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</si>
  <si>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</si>
  <si>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</si>
  <si>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</si>
  <si>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</si>
  <si>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</si>
  <si>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</si>
  <si>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</si>
  <si>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</si>
  <si>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</si>
  <si>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</si>
  <si>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</si>
  <si>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</si>
  <si>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</si>
  <si>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</si>
  <si>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</si>
  <si>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</si>
  <si>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</si>
  <si>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</si>
  <si>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</si>
  <si>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</si>
  <si>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</si>
  <si>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</si>
  <si>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</si>
  <si>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</si>
  <si>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</si>
  <si>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</si>
  <si>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</si>
  <si>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</si>
  <si>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</si>
  <si>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</si>
  <si>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</si>
  <si>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</si>
  <si>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</si>
  <si>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</si>
  <si>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</si>
  <si>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</si>
  <si>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</si>
  <si>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</si>
  <si>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</si>
  <si>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</si>
  <si>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</si>
  <si>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</si>
  <si>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</si>
  <si>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</si>
  <si>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</si>
  <si>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</si>
  <si>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</si>
  <si>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</si>
  <si>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</si>
  <si>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</si>
  <si>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</si>
  <si>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</si>
  <si>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</si>
  <si>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</si>
  <si>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</si>
  <si>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</si>
  <si>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</si>
  <si>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</si>
  <si>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</si>
  <si>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</si>
  <si>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</si>
  <si>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</si>
  <si>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</si>
  <si>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</si>
  <si>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</si>
  <si>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</si>
  <si>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</si>
  <si>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</si>
  <si>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</si>
  <si>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</si>
  <si>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</si>
  <si>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</si>
  <si>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</si>
  <si>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</si>
  <si>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</si>
  <si>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</si>
  <si>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</si>
  <si>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</si>
  <si>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</si>
  <si>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</si>
  <si>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</si>
  <si>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</si>
  <si>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</si>
  <si>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</si>
  <si>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</si>
  <si>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</si>
  <si>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</si>
  <si>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</si>
  <si>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</si>
  <si>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</si>
  <si>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</si>
  <si>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</si>
  <si>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</si>
  <si>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</si>
  <si>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</si>
  <si>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</si>
  <si>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</si>
  <si>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</si>
  <si>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</si>
  <si>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</si>
  <si>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</si>
  <si>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</si>
  <si>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</si>
  <si>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</si>
  <si>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</si>
  <si>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</si>
  <si>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</si>
  <si>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</si>
  <si>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</si>
  <si>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</si>
  <si>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</si>
  <si>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</si>
  <si>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</si>
  <si>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</si>
  <si>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</si>
  <si>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</si>
  <si>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</si>
  <si>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</si>
  <si>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</si>
  <si>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</si>
  <si>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</si>
  <si>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</si>
  <si>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</si>
  <si>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</si>
  <si>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</si>
  <si>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</si>
  <si>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</si>
  <si>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</si>
  <si>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</si>
  <si>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</si>
  <si>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</si>
  <si>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</si>
  <si>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</si>
  <si>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</si>
  <si>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</si>
  <si>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</si>
  <si>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</si>
  <si>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</si>
  <si>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</si>
  <si>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</si>
  <si>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</si>
  <si>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</si>
  <si>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</si>
  <si>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</si>
  <si>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</si>
  <si>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</si>
  <si>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</si>
  <si>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</si>
  <si>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</si>
  <si>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</si>
  <si>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</si>
  <si>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</si>
  <si>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</si>
  <si>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</si>
  <si>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</si>
  <si>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</si>
  <si>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</si>
  <si>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</si>
  <si>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</si>
  <si>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</si>
  <si>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</si>
  <si>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</si>
  <si>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</si>
  <si>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</si>
  <si>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</si>
  <si>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</si>
  <si>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</si>
  <si>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</si>
  <si>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</si>
  <si>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</si>
  <si>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</si>
  <si>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</si>
  <si>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</si>
  <si>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</si>
  <si>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</si>
  <si>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</si>
  <si>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</si>
  <si>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</si>
  <si>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</si>
  <si>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</si>
  <si>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</si>
  <si>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</si>
  <si>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</si>
  <si>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</si>
  <si>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</si>
  <si>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</si>
  <si>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</si>
  <si>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</si>
  <si>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</si>
  <si>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</si>
  <si>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</si>
  <si>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</si>
  <si>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</si>
  <si>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</si>
  <si>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</si>
  <si>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</si>
  <si>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</si>
  <si>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</si>
  <si>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</si>
  <si>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</si>
  <si>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</si>
  <si>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</si>
  <si>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</si>
  <si>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</si>
  <si>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</si>
  <si>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</si>
  <si>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</si>
  <si>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</si>
  <si>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</si>
  <si>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</si>
  <si>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</si>
  <si>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</si>
  <si>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</si>
  <si>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</si>
  <si>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</si>
  <si>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</si>
  <si>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</si>
  <si>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</si>
  <si>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</si>
  <si>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</si>
  <si>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</si>
  <si>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</si>
  <si>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</si>
  <si>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</si>
  <si>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</si>
  <si>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</si>
  <si>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</si>
  <si>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</si>
  <si>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</si>
  <si>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</si>
  <si>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</si>
  <si>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</si>
  <si>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</si>
  <si>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</si>
  <si>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</si>
  <si>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</si>
  <si>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</si>
  <si>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</si>
  <si>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</si>
  <si>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</si>
  <si>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</si>
  <si>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</si>
  <si>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</si>
  <si>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</si>
  <si>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</si>
  <si>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</si>
  <si>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</si>
  <si>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</si>
  <si>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</si>
  <si>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</si>
  <si>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</si>
  <si>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</si>
  <si>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</si>
  <si>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</si>
  <si>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</si>
  <si>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</si>
  <si>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</si>
  <si>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</si>
  <si>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</si>
  <si>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</si>
  <si>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</si>
  <si>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</si>
  <si>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</si>
  <si>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</si>
  <si>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</si>
  <si>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</si>
  <si>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</si>
  <si>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</si>
  <si>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</si>
  <si>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</si>
  <si>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</si>
  <si>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</si>
  <si>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</si>
  <si>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</si>
  <si>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</si>
  <si>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</si>
  <si>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</si>
  <si>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</si>
  <si>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</si>
  <si>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</si>
  <si>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</si>
  <si>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</si>
  <si>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</si>
  <si>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</si>
  <si>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</si>
  <si>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</si>
  <si>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</si>
  <si>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</si>
  <si>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</si>
  <si>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</si>
  <si>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</si>
  <si>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</si>
  <si>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</si>
  <si>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</si>
  <si>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</si>
  <si>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</si>
  <si>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</si>
  <si>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</si>
  <si>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</si>
  <si>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</si>
  <si>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</si>
  <si>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</si>
  <si>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</si>
  <si>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</si>
  <si>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</si>
  <si>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</si>
  <si>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</si>
  <si>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</si>
  <si>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</si>
  <si>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</si>
  <si>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</si>
  <si>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</si>
  <si>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</si>
  <si>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</si>
  <si>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</si>
  <si>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</si>
  <si>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</si>
  <si>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</si>
  <si>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</si>
  <si>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</si>
  <si>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</si>
  <si>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</si>
  <si>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</si>
  <si>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</si>
  <si>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</si>
  <si>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</si>
  <si>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</si>
  <si>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</si>
  <si>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</si>
  <si>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</si>
  <si>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</si>
  <si>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</si>
  <si>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</si>
  <si>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</si>
  <si>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</si>
  <si>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</si>
  <si>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</si>
  <si>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</si>
  <si>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</si>
  <si>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</si>
  <si>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</si>
  <si>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</si>
  <si>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</si>
  <si>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</si>
  <si>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</si>
  <si>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</si>
  <si>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</si>
  <si>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</si>
  <si>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</si>
  <si>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</si>
  <si>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</si>
  <si>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</si>
  <si>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</si>
  <si>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</si>
  <si>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</si>
  <si>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</si>
  <si>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</si>
  <si>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</si>
  <si>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</si>
  <si>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</si>
  <si>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</si>
  <si>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</si>
  <si>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</si>
  <si>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</si>
  <si>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</si>
  <si>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</si>
  <si>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</si>
  <si>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</si>
  <si>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</si>
  <si>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</si>
  <si>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</si>
  <si>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</si>
  <si>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</si>
  <si>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</si>
  <si>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</si>
  <si>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</si>
  <si>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</si>
  <si>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</si>
  <si>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</si>
  <si>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</si>
  <si>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</si>
  <si>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</si>
  <si>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</si>
  <si>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</si>
  <si>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</si>
  <si>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</si>
  <si>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</si>
  <si>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</si>
  <si>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</si>
  <si>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</si>
  <si>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</si>
  <si>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</si>
  <si>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</si>
  <si>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</si>
  <si>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</si>
  <si>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</si>
  <si>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</si>
  <si>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</si>
  <si>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</si>
  <si>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</si>
  <si>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</si>
  <si>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</si>
  <si>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</si>
  <si>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</si>
  <si>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</si>
  <si>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</si>
  <si>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</si>
  <si>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</si>
  <si>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</si>
  <si>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</si>
  <si>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</si>
  <si>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</si>
  <si>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</si>
  <si>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</si>
  <si>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</si>
  <si>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</si>
  <si>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</si>
  <si>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</si>
  <si>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</si>
  <si>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</si>
  <si>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</si>
  <si>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</si>
  <si>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</si>
  <si>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</si>
  <si>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</si>
  <si>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</si>
  <si>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</si>
  <si>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</si>
  <si>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</si>
  <si>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</si>
  <si>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</si>
  <si>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</si>
  <si>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</si>
  <si>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</si>
  <si>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</si>
  <si>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</si>
  <si>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</si>
  <si>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</si>
  <si>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</si>
  <si>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</si>
  <si>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</si>
  <si>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</si>
  <si>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</si>
  <si>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</si>
  <si>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</si>
  <si>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</si>
  <si>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</si>
  <si>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</si>
  <si>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</si>
  <si>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</si>
  <si>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</si>
  <si>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</si>
  <si>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</si>
  <si>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</si>
  <si>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</si>
  <si>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</si>
  <si>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</si>
  <si>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</si>
  <si>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</si>
  <si>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</si>
  <si>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</si>
  <si>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</si>
  <si>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</si>
  <si>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</si>
  <si>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</si>
  <si>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</si>
  <si>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</si>
  <si>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</si>
  <si>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</si>
  <si>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</si>
  <si>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</si>
  <si>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</si>
  <si>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</si>
  <si>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</si>
  <si>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</si>
  <si>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</si>
  <si>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</si>
  <si>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</si>
  <si>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</si>
  <si>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</si>
  <si>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</si>
  <si>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</si>
  <si>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</si>
  <si>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</si>
  <si>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</si>
  <si>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</si>
  <si>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</si>
  <si>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</si>
  <si>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</si>
  <si>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</si>
  <si>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</si>
  <si>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</si>
  <si>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</si>
  <si>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</si>
  <si>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</si>
  <si>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</si>
  <si>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</si>
  <si>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</si>
  <si>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</si>
  <si>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</si>
  <si>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</si>
  <si>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</si>
  <si>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</si>
  <si>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</si>
  <si>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</si>
  <si>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</si>
  <si>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</si>
  <si>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</si>
  <si>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</si>
  <si>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</si>
  <si>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</si>
  <si>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</si>
  <si>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</si>
  <si>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</si>
  <si>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</si>
  <si>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</si>
  <si>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</si>
  <si>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</si>
  <si>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</si>
  <si>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</si>
  <si>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</si>
  <si>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</si>
  <si>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</si>
  <si>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</si>
  <si>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</si>
  <si>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</si>
  <si>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</si>
  <si>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</si>
  <si>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</si>
  <si>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</si>
  <si>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</si>
  <si>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</si>
  <si>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</si>
  <si>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</si>
  <si>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</si>
  <si>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</si>
  <si>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</si>
  <si>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</si>
  <si>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</si>
  <si>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</si>
  <si>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</si>
  <si>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</si>
  <si>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</si>
  <si>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</si>
  <si>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</si>
  <si>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</si>
  <si>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</si>
  <si>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</si>
  <si>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</si>
  <si>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</si>
  <si>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</si>
  <si>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</si>
  <si>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</si>
  <si>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</si>
  <si>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</si>
  <si>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</si>
  <si>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</si>
  <si>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</si>
  <si>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</si>
  <si>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</si>
  <si>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</si>
  <si>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</si>
  <si>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</si>
  <si>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</si>
  <si>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</si>
  <si>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</si>
  <si>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</si>
  <si>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</si>
  <si>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</si>
  <si>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</si>
  <si>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</si>
  <si>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</si>
  <si>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</si>
  <si>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</si>
  <si>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</si>
  <si>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</si>
  <si>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</si>
  <si>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</si>
  <si>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</si>
  <si>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</si>
  <si>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</si>
  <si>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</si>
  <si>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</si>
  <si>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</si>
  <si>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</si>
  <si>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</si>
  <si>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</si>
  <si>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</si>
  <si>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</si>
  <si>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</si>
  <si>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</si>
  <si>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</si>
  <si>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</si>
  <si>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</si>
  <si>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</si>
  <si>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</si>
  <si>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</si>
  <si>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</si>
  <si>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</si>
  <si>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</si>
  <si>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</si>
  <si>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</si>
  <si>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</si>
  <si>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</si>
  <si>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</si>
  <si>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</si>
  <si>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</si>
  <si>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</si>
  <si>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</si>
  <si>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</si>
  <si>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</si>
  <si>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</si>
  <si>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</si>
  <si>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</si>
  <si>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</si>
  <si>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</si>
  <si>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</si>
  <si>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</si>
  <si>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</si>
  <si>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</si>
  <si>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</si>
  <si>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</si>
  <si>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</si>
  <si>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</si>
  <si>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</si>
  <si>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</si>
  <si>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</si>
  <si>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</si>
  <si>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</si>
  <si>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</si>
  <si>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</si>
  <si>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</si>
  <si>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</si>
  <si>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</si>
  <si>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</si>
  <si>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</si>
  <si>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</si>
  <si>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</si>
  <si>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</si>
  <si>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</si>
  <si>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</si>
  <si>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</si>
  <si>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</si>
  <si>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</si>
  <si>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</si>
  <si>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</si>
  <si>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</si>
  <si>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</si>
  <si>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</si>
  <si>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</si>
  <si>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</si>
  <si>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</si>
  <si>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</si>
  <si>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</si>
  <si>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</si>
  <si>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</si>
  <si>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</si>
  <si>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</si>
  <si>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</si>
  <si>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</si>
  <si>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</si>
  <si>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</si>
  <si>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</si>
  <si>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</si>
  <si>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</si>
  <si>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</si>
  <si>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</si>
  <si>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</si>
  <si>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</si>
  <si>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</si>
  <si>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</si>
  <si>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</si>
  <si>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</si>
  <si>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</si>
  <si>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</si>
  <si>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</si>
  <si>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</si>
  <si>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</si>
  <si>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</si>
  <si>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</si>
  <si>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</si>
  <si>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</si>
  <si>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</si>
  <si>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</si>
  <si>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</si>
  <si>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</si>
  <si>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</si>
  <si>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</si>
  <si>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</si>
  <si>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</si>
  <si>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</si>
  <si>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</si>
  <si>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</si>
  <si>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</si>
  <si>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</si>
  <si>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</si>
  <si>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</si>
  <si>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</si>
  <si>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</si>
  <si>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</si>
  <si>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</si>
  <si>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</si>
  <si>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</si>
  <si>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</si>
  <si>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</si>
  <si>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</si>
  <si>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</si>
  <si>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</si>
  <si>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</si>
  <si>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</si>
  <si>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</si>
  <si>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</si>
  <si>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</si>
  <si>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</si>
  <si>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</si>
  <si>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</si>
  <si>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</si>
  <si>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</si>
  <si>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</si>
  <si>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</si>
  <si>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</si>
  <si>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</si>
  <si>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</si>
  <si>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</si>
  <si>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</si>
  <si>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</si>
  <si>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</si>
  <si>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</si>
  <si>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</si>
  <si>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</si>
  <si>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</si>
  <si>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</si>
  <si>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</si>
  <si>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</si>
  <si>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</si>
  <si>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</si>
  <si>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</si>
  <si>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</si>
  <si>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</si>
  <si>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</si>
  <si>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</si>
  <si>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</si>
  <si>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</si>
  <si>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</si>
  <si>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</si>
  <si>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</si>
  <si>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</si>
  <si>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</si>
  <si>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</si>
  <si>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</si>
  <si>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</si>
  <si>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</si>
  <si>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</si>
  <si>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</si>
  <si>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</si>
  <si>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</si>
  <si>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</si>
  <si>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</si>
  <si>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</si>
  <si>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</si>
  <si>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</si>
  <si>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</si>
  <si>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</si>
  <si>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</si>
  <si>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</si>
  <si>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</si>
  <si>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</si>
  <si>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</si>
  <si>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</si>
  <si>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</si>
  <si>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</si>
  <si>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</si>
  <si>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</si>
  <si>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</si>
  <si>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</si>
  <si>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</si>
  <si>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</si>
  <si>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</si>
  <si>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</si>
  <si>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</si>
  <si>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</si>
  <si>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</si>
  <si>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</si>
  <si>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</si>
  <si>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</si>
  <si>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</si>
  <si>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</si>
  <si>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</si>
  <si>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</si>
  <si>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</si>
  <si>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</si>
  <si>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</si>
  <si>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</si>
  <si>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</si>
  <si>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</si>
  <si>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</si>
  <si>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</si>
  <si>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</si>
  <si>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</si>
  <si>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</si>
  <si>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</si>
  <si>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</si>
  <si>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</si>
  <si>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</si>
  <si>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</si>
  <si>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</si>
  <si>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</si>
  <si>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</si>
  <si>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</si>
  <si>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</si>
  <si>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</si>
  <si>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</si>
  <si>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</si>
  <si>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</si>
  <si>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</si>
  <si>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</si>
  <si>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</si>
  <si>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</si>
  <si>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</si>
  <si>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</si>
  <si>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</si>
  <si>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</si>
  <si>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</si>
  <si>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</si>
  <si>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</si>
  <si>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</si>
  <si>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</si>
  <si>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</si>
  <si>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</si>
  <si>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</si>
  <si>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</si>
  <si>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</si>
  <si>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</si>
  <si>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</si>
  <si>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</si>
  <si>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</si>
  <si>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</si>
  <si>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</si>
  <si>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</si>
  <si>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</si>
  <si>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</si>
  <si>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</si>
  <si>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</si>
  <si>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</si>
  <si>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</si>
  <si>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</si>
  <si>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</si>
  <si>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</si>
  <si>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</si>
  <si>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</si>
  <si>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</si>
  <si>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</si>
  <si>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</si>
  <si>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</si>
  <si>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</si>
  <si>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</si>
  <si>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</si>
  <si>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</si>
  <si>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</si>
  <si>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</si>
  <si>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</si>
  <si>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</si>
  <si>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</si>
  <si>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</si>
  <si>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</si>
  <si>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</si>
  <si>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</si>
  <si>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</si>
  <si>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</si>
  <si>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</si>
  <si>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</si>
  <si>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</si>
  <si>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</si>
  <si>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</si>
  <si>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</si>
  <si>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</si>
  <si>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</si>
  <si>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</si>
  <si>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</si>
  <si>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</si>
  <si>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</si>
  <si>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</si>
  <si>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</si>
  <si>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</si>
  <si>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</si>
  <si>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</si>
  <si>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</si>
  <si>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</si>
  <si>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</si>
  <si>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</si>
  <si>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</si>
  <si>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</si>
  <si>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</si>
  <si>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</si>
  <si>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</si>
  <si>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</si>
  <si>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</si>
  <si>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</si>
  <si>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</si>
  <si>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</si>
  <si>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</si>
  <si>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</si>
  <si>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</si>
  <si>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</si>
  <si>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</si>
  <si>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</si>
  <si>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</si>
  <si>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</si>
  <si>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</si>
  <si>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</si>
  <si>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</si>
  <si>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</si>
  <si>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</si>
  <si>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</si>
  <si>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</si>
  <si>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</si>
  <si>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</si>
  <si>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</si>
  <si>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</si>
  <si>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</si>
  <si>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</si>
  <si>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</si>
  <si>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</si>
  <si>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</si>
  <si>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</si>
  <si>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</si>
  <si>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</si>
  <si>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</si>
  <si>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</si>
  <si>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</si>
  <si>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</si>
  <si>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</si>
  <si>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</si>
  <si>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</si>
  <si>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</si>
  <si>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</si>
  <si>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</si>
  <si>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</si>
  <si>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</si>
  <si>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</si>
  <si>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</si>
  <si>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</si>
  <si>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</si>
  <si>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</si>
  <si>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</si>
  <si>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</si>
  <si>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</si>
  <si>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</si>
  <si>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</si>
  <si>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</si>
  <si>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</si>
  <si>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</si>
  <si>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</si>
  <si>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</si>
  <si>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</si>
  <si>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</si>
  <si>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</si>
  <si>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</si>
  <si>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</si>
  <si>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</si>
  <si>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</si>
  <si>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</si>
  <si>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</si>
  <si>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</si>
  <si>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</si>
  <si>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</si>
  <si>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</si>
  <si>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</si>
  <si>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</si>
  <si>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</si>
  <si>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</si>
  <si>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</si>
  <si>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</si>
  <si>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</si>
  <si>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</si>
  <si>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</si>
  <si>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</si>
  <si>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</si>
  <si>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</si>
  <si>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</si>
  <si>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</si>
  <si>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</si>
  <si>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</si>
  <si>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</si>
  <si>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</si>
  <si>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</si>
  <si>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</si>
  <si>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</si>
  <si>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</si>
  <si>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</si>
  <si>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</si>
  <si>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</si>
  <si>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</si>
  <si>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</si>
  <si>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</si>
  <si>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</si>
  <si>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</si>
  <si>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</si>
  <si>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</si>
  <si>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</si>
  <si>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</si>
  <si>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</si>
  <si>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</si>
  <si>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</si>
  <si>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</si>
  <si>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</si>
  <si>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</si>
  <si>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</si>
  <si>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</si>
  <si>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</si>
  <si>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</si>
  <si>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</si>
  <si>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</si>
  <si>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</si>
  <si>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</si>
  <si>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</si>
  <si>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</si>
  <si>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</si>
  <si>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</si>
  <si>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</si>
  <si>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</si>
  <si>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</si>
  <si>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</si>
  <si>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</si>
  <si>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</si>
  <si>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</si>
  <si>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</si>
  <si>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</si>
  <si>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</si>
  <si>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</si>
  <si>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</si>
  <si>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</si>
  <si>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</si>
  <si>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</si>
  <si>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</si>
  <si>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</si>
  <si>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</si>
  <si>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</si>
  <si>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</si>
  <si>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</si>
  <si>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</si>
  <si>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</si>
  <si>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</si>
  <si>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</si>
  <si>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</si>
  <si>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</si>
  <si>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</si>
  <si>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</si>
  <si>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</si>
  <si>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</si>
  <si>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</si>
  <si>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</si>
  <si>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</si>
  <si>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</si>
  <si>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</si>
  <si>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</si>
  <si>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</si>
  <si>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</si>
  <si>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</si>
  <si>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</si>
  <si>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</si>
  <si>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</si>
  <si>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</si>
  <si>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</si>
  <si>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</si>
  <si>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</si>
  <si>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</si>
  <si>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</si>
  <si>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</si>
  <si>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</si>
  <si>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</si>
  <si>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</si>
  <si>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</si>
  <si>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</si>
  <si>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</si>
  <si>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</si>
  <si>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</si>
  <si>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</si>
  <si>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</si>
  <si>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</si>
  <si>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</si>
  <si>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</si>
  <si>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</si>
  <si>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</si>
  <si>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</si>
  <si>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</si>
  <si>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</si>
  <si>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</si>
  <si>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</si>
  <si>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</si>
  <si>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</si>
  <si>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</si>
  <si>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</si>
  <si>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</si>
  <si>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</si>
  <si>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</si>
  <si>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</si>
  <si>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</si>
  <si>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</si>
  <si>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</si>
  <si>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</si>
  <si>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</si>
  <si>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</si>
  <si>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</si>
  <si>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</si>
  <si>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</si>
  <si>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</si>
  <si>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</si>
  <si>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</si>
  <si>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</si>
  <si>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</si>
  <si>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</si>
  <si>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</si>
  <si>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</si>
  <si>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</si>
  <si>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</si>
  <si>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</si>
  <si>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</si>
  <si>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</si>
  <si>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</si>
  <si>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</si>
  <si>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</si>
  <si>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</si>
  <si>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</si>
  <si>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</si>
  <si>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</si>
  <si>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</si>
  <si>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</si>
  <si>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</si>
  <si>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</si>
  <si>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</si>
  <si>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</si>
  <si>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</si>
  <si>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</si>
  <si>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</si>
  <si>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</si>
  <si>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</si>
  <si>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</si>
  <si>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</si>
  <si>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</si>
  <si>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</si>
  <si>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</si>
  <si>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</si>
  <si>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</si>
  <si>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</si>
  <si>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</si>
  <si>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</si>
  <si>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</si>
  <si>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</si>
  <si>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</si>
  <si>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</si>
  <si>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</si>
  <si>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</si>
  <si>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</si>
  <si>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</si>
  <si>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</si>
  <si>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</si>
  <si>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</si>
  <si>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</si>
  <si>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</si>
  <si>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</si>
  <si>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</si>
  <si>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</si>
  <si>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</si>
  <si>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</si>
  <si>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</si>
  <si>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</si>
  <si>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</si>
  <si>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</si>
  <si>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</si>
  <si>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</si>
  <si>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</si>
  <si>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</si>
  <si>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</si>
  <si>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</si>
  <si>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</si>
  <si>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</si>
  <si>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</si>
  <si>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</si>
  <si>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</si>
  <si>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</si>
  <si>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</si>
  <si>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</si>
  <si>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</si>
  <si>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</si>
  <si>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</si>
  <si>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</si>
  <si>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</si>
  <si>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</si>
  <si>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</si>
  <si>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</si>
  <si>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</si>
  <si>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</si>
  <si>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</si>
  <si>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</si>
  <si>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</si>
  <si>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</si>
  <si>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</si>
  <si>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</si>
  <si>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</si>
  <si>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</si>
  <si>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</si>
  <si>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</si>
  <si>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</si>
  <si>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</si>
  <si>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</si>
  <si>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</si>
  <si>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</si>
  <si>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</si>
  <si>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</si>
  <si>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</si>
  <si>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</si>
  <si>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</si>
  <si>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</si>
  <si>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</si>
  <si>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</si>
  <si>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</si>
  <si>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</si>
  <si>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</si>
  <si>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</si>
  <si>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</si>
  <si>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</si>
  <si>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</si>
  <si>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</si>
  <si>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</si>
  <si>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</si>
  <si>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</si>
  <si>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</si>
  <si>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</si>
  <si>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</si>
  <si>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</si>
  <si>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</si>
  <si>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</si>
  <si>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</si>
  <si>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</si>
  <si>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</si>
  <si>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</si>
  <si>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</si>
  <si>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</si>
  <si>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</si>
  <si>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</si>
  <si>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</si>
  <si>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</si>
  <si>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</si>
  <si>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</si>
  <si>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</si>
  <si>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</si>
  <si>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</si>
  <si>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</si>
  <si>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</si>
  <si>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</si>
  <si>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</si>
  <si>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</si>
  <si>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</si>
  <si>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</si>
  <si>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</si>
  <si>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</si>
  <si>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</si>
  <si>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</si>
  <si>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</si>
  <si>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</si>
  <si>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</si>
  <si>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</si>
  <si>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</si>
  <si>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</si>
  <si>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</si>
  <si>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</si>
  <si>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</si>
  <si>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</si>
  <si>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</si>
  <si>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</si>
  <si>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</si>
  <si>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</si>
  <si>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</si>
  <si>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</si>
  <si>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</si>
  <si>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</si>
  <si>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</si>
  <si>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</si>
  <si>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</si>
  <si>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</si>
  <si>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</si>
  <si>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</si>
  <si>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</si>
  <si>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</si>
  <si>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</si>
  <si>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</si>
  <si>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</si>
  <si>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</si>
  <si>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</si>
  <si>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</si>
  <si>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</si>
  <si>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</si>
  <si>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</si>
  <si>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</si>
  <si>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</si>
  <si>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</si>
  <si>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</si>
  <si>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</si>
  <si>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</si>
  <si>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</si>
  <si>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</si>
  <si>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</si>
  <si>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</si>
  <si>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</si>
  <si>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</si>
  <si>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</si>
  <si>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</si>
  <si>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</si>
  <si>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</si>
  <si>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</si>
  <si>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</si>
  <si>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</si>
  <si>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</si>
  <si>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</si>
  <si>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</si>
  <si>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</si>
  <si>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</si>
  <si>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</si>
  <si>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</si>
  <si>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</si>
  <si>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</si>
  <si>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</si>
  <si>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</si>
  <si>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</si>
  <si>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</si>
  <si>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</si>
  <si>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</si>
  <si>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</si>
  <si>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</si>
  <si>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</si>
  <si>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</si>
  <si>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</si>
  <si>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</si>
  <si>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</si>
  <si>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</si>
  <si>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</si>
  <si>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</si>
  <si>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</si>
  <si>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</si>
  <si>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</si>
  <si>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</si>
  <si>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</si>
  <si>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</si>
  <si>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</si>
  <si>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</si>
  <si>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</si>
  <si>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</si>
  <si>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</si>
  <si>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</si>
  <si>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</si>
  <si>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</si>
  <si>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</si>
  <si>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</si>
  <si>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</si>
  <si>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</si>
  <si>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</si>
  <si>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</si>
  <si>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</si>
  <si>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</si>
  <si>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</si>
  <si>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</si>
  <si>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</si>
  <si>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</si>
  <si>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</si>
  <si>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</si>
  <si>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</si>
  <si>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</si>
  <si>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</si>
  <si>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</si>
  <si>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</si>
  <si>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</si>
  <si>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</si>
  <si>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</si>
  <si>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</si>
  <si>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</si>
  <si>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</si>
  <si>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</si>
  <si>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</si>
  <si>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</si>
  <si>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</si>
  <si>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</si>
  <si>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</si>
  <si>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</si>
  <si>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</si>
  <si>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</si>
  <si>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</si>
  <si>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</si>
  <si>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</si>
  <si>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</si>
  <si>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</si>
  <si>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</si>
  <si>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</si>
  <si>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</si>
  <si>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</si>
  <si>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</si>
  <si>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</si>
  <si>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</si>
  <si>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</si>
  <si>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</si>
  <si>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</si>
  <si>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</si>
  <si>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</si>
  <si>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</si>
  <si>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</si>
  <si>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</si>
  <si>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</si>
  <si>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</si>
  <si>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</si>
  <si>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</si>
  <si>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</si>
  <si>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</si>
  <si>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</si>
  <si>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</si>
  <si>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</si>
  <si>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</si>
  <si>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</si>
  <si>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</si>
  <si>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</si>
  <si>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</si>
  <si>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</si>
  <si>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</si>
  <si>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</si>
  <si>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</si>
  <si>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</si>
  <si>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</si>
  <si>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</si>
  <si>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</si>
  <si>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</si>
  <si>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</si>
  <si>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</si>
  <si>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</si>
  <si>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</si>
  <si>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</si>
  <si>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</si>
  <si>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</si>
  <si>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</si>
  <si>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</si>
  <si>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</si>
  <si>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</si>
  <si>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</si>
  <si>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</si>
  <si>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</si>
  <si>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</si>
  <si>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</si>
  <si>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</si>
  <si>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</si>
  <si>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</si>
  <si>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</si>
  <si>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</si>
  <si>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</si>
  <si>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</si>
  <si>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</si>
  <si>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</si>
  <si>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</si>
  <si>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</si>
  <si>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</si>
  <si>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</si>
  <si>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</si>
  <si>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</si>
  <si>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</si>
  <si>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</si>
  <si>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</si>
  <si>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</si>
  <si>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</si>
  <si>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</si>
  <si>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</si>
  <si>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</si>
  <si>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</si>
  <si>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</si>
  <si>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</si>
  <si>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</si>
  <si>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</si>
  <si>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</si>
  <si>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</si>
  <si>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</si>
  <si>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</si>
  <si>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</si>
  <si>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</si>
  <si>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</si>
  <si>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</si>
  <si>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</si>
  <si>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</si>
  <si>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</si>
  <si>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</si>
  <si>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</si>
  <si>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</si>
  <si>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</si>
  <si>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</si>
  <si>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</si>
  <si>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</si>
  <si>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</si>
  <si>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</si>
  <si>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</si>
  <si>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</si>
  <si>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</si>
  <si>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</si>
  <si>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</si>
  <si>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</si>
  <si>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</si>
  <si>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</si>
  <si>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</si>
  <si>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</si>
  <si>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</si>
  <si>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</si>
  <si>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</si>
  <si>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</si>
  <si>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</si>
  <si>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</si>
  <si>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</si>
  <si>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</si>
  <si>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</si>
  <si>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</si>
  <si>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</si>
  <si>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</si>
  <si>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</si>
  <si>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</si>
  <si>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</si>
  <si>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</si>
  <si>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</si>
  <si>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</si>
  <si>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</si>
  <si>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</si>
  <si>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</si>
  <si>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</si>
  <si>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</si>
  <si>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</si>
  <si>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</si>
  <si>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</si>
  <si>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</si>
  <si>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</si>
  <si>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</si>
  <si>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</si>
  <si>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</si>
  <si>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</si>
  <si>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</si>
  <si>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</si>
  <si>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</si>
  <si>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</si>
  <si>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</si>
  <si>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</si>
  <si>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</si>
  <si>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</si>
  <si>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</si>
  <si>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</si>
  <si>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</si>
  <si>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</si>
  <si>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</si>
  <si>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</si>
  <si>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</si>
  <si>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</si>
  <si>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</si>
  <si>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</si>
  <si>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</si>
  <si>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</si>
  <si>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</si>
  <si>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</si>
  <si>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</si>
  <si>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</si>
  <si>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</si>
  <si>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</si>
  <si>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</si>
  <si>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</si>
  <si>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</si>
  <si>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</si>
  <si>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</si>
  <si>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</si>
  <si>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</si>
  <si>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</si>
  <si>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</si>
  <si>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</si>
  <si>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</si>
  <si>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</si>
  <si>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</si>
  <si>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</si>
  <si>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</si>
  <si>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</si>
  <si>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</si>
  <si>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</si>
  <si>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</si>
  <si>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</si>
  <si>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</si>
  <si>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</si>
  <si>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</si>
  <si>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</si>
  <si>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</si>
  <si>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</si>
  <si>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</si>
  <si>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</si>
  <si>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</si>
  <si>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</si>
  <si>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</si>
  <si>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</si>
  <si>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</si>
  <si>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</si>
  <si>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</si>
  <si>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</si>
  <si>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</si>
  <si>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</si>
  <si>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</si>
  <si>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</si>
  <si>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</si>
  <si>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</si>
  <si>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</si>
  <si>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</si>
  <si>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</si>
  <si>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</si>
  <si>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</si>
  <si>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</si>
  <si>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</si>
  <si>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</si>
  <si>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</si>
  <si>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</si>
  <si>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</si>
  <si>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</si>
  <si>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</si>
  <si>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</si>
  <si>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</si>
  <si>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</si>
  <si>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</si>
  <si>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</si>
  <si>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</si>
  <si>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</si>
  <si>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</si>
  <si>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</si>
  <si>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</si>
  <si>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</si>
  <si>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</si>
  <si>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</si>
  <si>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</si>
  <si>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</si>
  <si>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</si>
  <si>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</si>
  <si>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</si>
  <si>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</si>
  <si>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</si>
  <si>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</si>
  <si>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</si>
  <si>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</si>
  <si>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</si>
  <si>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</si>
  <si>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</si>
  <si>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</si>
  <si>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</si>
  <si>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</si>
  <si>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</si>
  <si>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</si>
  <si>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</si>
  <si>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</si>
  <si>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</si>
  <si>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</si>
  <si>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</si>
  <si>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</si>
  <si>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</si>
  <si>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</si>
  <si>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</si>
  <si>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</si>
  <si>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</si>
  <si>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</si>
  <si>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</si>
  <si>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</si>
  <si>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</si>
  <si>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</si>
  <si>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</si>
  <si>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</si>
  <si>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</si>
  <si>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</si>
  <si>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</si>
  <si>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</si>
  <si>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</si>
  <si>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</si>
  <si>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</si>
  <si>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</si>
  <si>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</si>
  <si>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</si>
  <si>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</si>
  <si>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</si>
  <si>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</si>
  <si>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</si>
  <si>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</si>
  <si>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</si>
  <si>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</si>
  <si>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</si>
  <si>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</si>
  <si>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</si>
  <si>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</si>
  <si>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</si>
  <si>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</si>
  <si>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</si>
  <si>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</si>
  <si>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</si>
  <si>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</si>
  <si>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</si>
  <si>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</si>
  <si>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</si>
  <si>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</si>
  <si>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</si>
  <si>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</si>
  <si>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</si>
  <si>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</si>
  <si>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</si>
  <si>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</si>
  <si>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</si>
  <si>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</si>
  <si>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</si>
  <si>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</si>
  <si>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</si>
  <si>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</si>
  <si>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</si>
  <si>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</si>
  <si>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</si>
  <si>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</si>
  <si>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</si>
  <si>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</si>
  <si>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</si>
  <si>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</si>
  <si>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</si>
  <si>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</si>
  <si>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</si>
  <si>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</si>
  <si>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</si>
  <si>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</si>
  <si>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</si>
  <si>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</si>
  <si>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</si>
  <si>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</si>
  <si>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</si>
  <si>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</si>
  <si>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</si>
  <si>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</si>
  <si>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</si>
  <si>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</si>
  <si>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</si>
  <si>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</si>
  <si>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</si>
  <si>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</si>
  <si>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</si>
  <si>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</si>
  <si>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</si>
  <si>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</si>
  <si>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</si>
  <si>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</si>
  <si>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</si>
  <si>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</si>
  <si>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</si>
  <si>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</si>
  <si>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</si>
  <si>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</si>
  <si>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</si>
  <si>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</si>
  <si>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</si>
  <si>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</si>
  <si>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</si>
  <si>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</si>
  <si>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</si>
  <si>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</si>
  <si>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</si>
  <si>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</si>
  <si>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</si>
  <si>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</si>
  <si>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</si>
  <si>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</si>
  <si>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</si>
  <si>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</si>
  <si>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</si>
  <si>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</si>
  <si>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</si>
  <si>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</si>
  <si>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</si>
  <si>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</si>
  <si>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</si>
  <si>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</si>
  <si>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</si>
  <si>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</si>
  <si>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</si>
  <si>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</si>
  <si>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</si>
  <si>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</si>
  <si>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</si>
  <si>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</si>
  <si>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</si>
  <si>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</si>
  <si>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</si>
  <si>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</si>
  <si>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</si>
  <si>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</si>
  <si>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</si>
  <si>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</si>
  <si>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</si>
  <si>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</si>
  <si>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</si>
  <si>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</si>
  <si>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</si>
  <si>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</si>
  <si>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</si>
  <si>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</si>
  <si>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</si>
  <si>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</si>
  <si>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</si>
  <si>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</si>
  <si>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</si>
  <si>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</si>
  <si>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</si>
  <si>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</si>
  <si>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</si>
  <si>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</si>
  <si>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</si>
  <si>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</si>
  <si>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</si>
  <si>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</si>
  <si>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</si>
  <si>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</si>
  <si>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</si>
  <si>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</si>
  <si>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</si>
  <si>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</si>
  <si>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</si>
  <si>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</si>
  <si>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</si>
  <si>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</si>
  <si>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</si>
  <si>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</si>
  <si>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</si>
  <si>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</si>
  <si>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</si>
  <si>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</si>
  <si>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</si>
  <si>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</si>
  <si>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</si>
  <si>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</si>
  <si>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</si>
  <si>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</si>
  <si>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</si>
  <si>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</si>
  <si>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</si>
  <si>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</si>
  <si>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</si>
  <si>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</si>
  <si>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</si>
  <si>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</si>
  <si>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</si>
  <si>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</si>
  <si>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</si>
  <si>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</si>
  <si>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</si>
  <si>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</si>
  <si>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</si>
  <si>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</si>
  <si>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</si>
  <si>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</si>
  <si>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</si>
  <si>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</si>
  <si>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</si>
  <si>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</si>
  <si>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</si>
  <si>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</si>
  <si>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</si>
  <si>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</si>
  <si>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</si>
  <si>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</si>
  <si>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</si>
  <si>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</si>
  <si>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</si>
  <si>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</si>
  <si>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</si>
  <si>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</si>
  <si>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</si>
  <si>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</si>
  <si>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</si>
  <si>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</si>
  <si>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</si>
  <si>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</si>
  <si>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</si>
  <si>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</si>
  <si>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</si>
  <si>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</si>
  <si>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</si>
  <si>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</si>
  <si>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</si>
  <si>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</si>
  <si>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</si>
  <si>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</si>
  <si>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</si>
  <si>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</si>
  <si>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</si>
  <si>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</si>
  <si>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</si>
  <si>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</si>
  <si>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</si>
  <si>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</si>
  <si>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</si>
  <si>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</si>
  <si>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</si>
  <si>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</si>
  <si>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</si>
  <si>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</si>
  <si>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</si>
  <si>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</si>
  <si>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</si>
  <si>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</si>
  <si>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</si>
  <si>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</si>
  <si>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</si>
  <si>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</si>
  <si>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</si>
  <si>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</si>
  <si>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</si>
  <si>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</si>
  <si>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</si>
  <si>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</si>
  <si>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</si>
  <si>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</si>
  <si>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</si>
  <si>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</si>
  <si>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</si>
  <si>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</si>
  <si>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</si>
  <si>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</si>
  <si>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</si>
  <si>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</si>
  <si>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</si>
  <si>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</si>
  <si>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</si>
  <si>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</si>
  <si>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</si>
  <si>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</si>
  <si>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</si>
  <si>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</si>
  <si>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</si>
  <si>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</si>
  <si>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</si>
  <si>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</si>
  <si>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</si>
  <si>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</si>
  <si>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</si>
  <si>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</si>
  <si>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</si>
  <si>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</si>
  <si>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</si>
  <si>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</si>
  <si>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</si>
  <si>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</si>
  <si>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</si>
  <si>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</si>
  <si>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</si>
  <si>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</si>
  <si>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</si>
  <si>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</si>
  <si>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</si>
  <si>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</si>
  <si>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</si>
  <si>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</si>
  <si>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</si>
  <si>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</si>
  <si>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</si>
  <si>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</si>
  <si>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</si>
  <si>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</si>
  <si>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</si>
  <si>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</si>
  <si>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</si>
  <si>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</si>
  <si>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</si>
  <si>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</si>
  <si>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</si>
  <si>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</si>
  <si>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</si>
  <si>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</si>
  <si>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</si>
  <si>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</si>
  <si>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</si>
  <si>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</si>
  <si>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</si>
  <si>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</si>
  <si>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</si>
  <si>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</si>
  <si>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</si>
  <si>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</si>
  <si>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</si>
  <si>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</si>
  <si>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</si>
  <si>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</si>
  <si>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</si>
  <si>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</si>
  <si>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</si>
  <si>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</si>
  <si>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</si>
  <si>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</si>
  <si>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</si>
  <si>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</si>
  <si>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</si>
  <si>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</si>
  <si>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</si>
  <si>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</si>
  <si>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</si>
  <si>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</si>
  <si>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</si>
  <si>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</si>
  <si>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</si>
  <si>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</si>
  <si>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</si>
  <si>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</si>
  <si>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</si>
  <si>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</si>
  <si>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</si>
  <si>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</si>
  <si>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</si>
  <si>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</si>
  <si>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</si>
  <si>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</si>
  <si>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</si>
  <si>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</si>
  <si>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</si>
  <si>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</si>
  <si>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</si>
  <si>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</si>
  <si>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</si>
  <si>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</si>
  <si>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</si>
  <si>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</si>
  <si>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</si>
  <si>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</si>
  <si>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</si>
  <si>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</si>
  <si>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</si>
  <si>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</si>
  <si>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</si>
  <si>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</si>
  <si>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</si>
  <si>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</si>
  <si>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</si>
  <si>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</si>
  <si>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</si>
  <si>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</si>
  <si>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</si>
  <si>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</si>
  <si>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</si>
  <si>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</si>
  <si>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</si>
  <si>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</si>
  <si>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</si>
  <si>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</si>
  <si>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</si>
  <si>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</si>
  <si>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</si>
  <si>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</si>
  <si>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</si>
  <si>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</si>
  <si>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</si>
  <si>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</si>
  <si>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</si>
  <si>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</si>
  <si>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</si>
  <si>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</si>
  <si>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</si>
  <si>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</si>
  <si>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</si>
  <si>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</si>
  <si>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</si>
  <si>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</si>
  <si>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</si>
  <si>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</si>
  <si>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</si>
  <si>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</si>
  <si>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</si>
  <si>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</si>
  <si>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</si>
  <si>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</si>
  <si>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</si>
  <si>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</si>
  <si>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</si>
  <si>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</si>
  <si>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</si>
  <si>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</si>
  <si>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</si>
  <si>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</si>
  <si>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</si>
  <si>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</si>
  <si>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</si>
  <si>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</si>
  <si>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</si>
  <si>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</si>
  <si>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</si>
  <si>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</si>
  <si>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</si>
  <si>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</si>
  <si>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</si>
  <si>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</si>
  <si>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</si>
  <si>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</si>
  <si>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</si>
  <si>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</si>
  <si>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</si>
  <si>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</si>
  <si>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</si>
  <si>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</si>
  <si>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</si>
  <si>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</si>
  <si>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</si>
  <si>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</si>
  <si>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</si>
  <si>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</si>
  <si>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</si>
  <si>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</si>
  <si>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</si>
  <si>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</si>
  <si>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</si>
  <si>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</si>
  <si>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</si>
  <si>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</si>
  <si>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</si>
  <si>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</si>
  <si>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</si>
  <si>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</si>
  <si>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</si>
  <si>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</si>
  <si>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</si>
  <si>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</si>
  <si>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</si>
  <si>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</si>
  <si>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</si>
  <si>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</si>
  <si>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</si>
  <si>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</si>
  <si>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</si>
  <si>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</si>
  <si>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</si>
  <si>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</si>
  <si>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</si>
  <si>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</si>
  <si>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</si>
  <si>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</si>
  <si>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</si>
  <si>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</si>
  <si>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</si>
  <si>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</si>
  <si>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</si>
  <si>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</si>
  <si>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</si>
  <si>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</si>
  <si>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</si>
  <si>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</si>
  <si>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</si>
  <si>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</si>
  <si>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</si>
  <si>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</si>
  <si>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</si>
  <si>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</si>
  <si>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</si>
  <si>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</si>
  <si>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</si>
  <si>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</si>
  <si>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</si>
  <si>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</si>
  <si>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</si>
  <si>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</si>
  <si>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</si>
  <si>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</si>
  <si>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</si>
  <si>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</si>
  <si>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</si>
  <si>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</si>
  <si>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</si>
  <si>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</si>
  <si>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</si>
  <si>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</si>
  <si>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</si>
  <si>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</si>
  <si>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</si>
  <si>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</si>
  <si>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</si>
  <si>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</si>
  <si>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</si>
  <si>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</si>
  <si>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</si>
  <si>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</si>
  <si>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</si>
  <si>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</si>
  <si>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</si>
  <si>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</si>
  <si>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</si>
  <si>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</si>
  <si>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</si>
  <si>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</si>
  <si>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</si>
  <si>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</si>
  <si>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</si>
  <si>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</si>
  <si>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</si>
  <si>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</si>
  <si>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</si>
  <si>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</si>
  <si>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</si>
  <si>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</si>
  <si>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</si>
  <si>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</si>
  <si>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</si>
  <si>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</si>
  <si>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</si>
  <si>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</si>
  <si>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</si>
  <si>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</si>
  <si>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</si>
  <si>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</si>
  <si>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</si>
  <si>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</si>
  <si>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</si>
  <si>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</si>
  <si>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</si>
  <si>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</si>
  <si>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</si>
  <si>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</si>
  <si>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</si>
  <si>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</si>
  <si>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</si>
  <si>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</si>
  <si>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</si>
  <si>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</si>
  <si>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</si>
  <si>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</si>
  <si>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</si>
  <si>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</si>
  <si>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</si>
  <si>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</si>
  <si>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</si>
  <si>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</si>
  <si>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</si>
  <si>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</si>
  <si>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</si>
  <si>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</si>
  <si>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</si>
  <si>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PCM-20251025-00001467</t>
  </si>
  <si>
    <t>ETA 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</si>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</sst>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34" fillId="0" borderId="0" xfId="0" applyFont="1"/>
    <xf numFmtId="0" fontId="7" fillId="7" borderId="18"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292.8547420138857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12.359753587959858</v>
      </c>
      <c r="H3" s="137">
        <v>45943.437442129631</v>
      </c>
      <c r="I3" s="135" t="str">
        <f>IFERROR(VLOOKUP(D3,DB!A:F,6,0),"")</f>
        <v>Generator-SG</v>
      </c>
      <c r="J3" s="135" t="str">
        <f>IFERROR(VLOOKUP(D3,DB!A:G,7,0),"")</f>
        <v>Vandalized</v>
      </c>
      <c r="K3" s="139" t="s">
        <v>39001</v>
      </c>
      <c r="L3" s="140" t="str">
        <f>IFERROR(VLOOKUP(D3,DB!A:I,9,0),"")</f>
        <v>Latis</v>
      </c>
    </row>
    <row r="4" spans="1:15" ht="15" customHeight="1">
      <c r="A4" s="172" t="s">
        <v>39002</v>
      </c>
      <c r="B4" s="170" t="str">
        <f>IFERROR(VLOOKUP(D4,DB!A:K,11,0),"")</f>
        <v>R1</v>
      </c>
      <c r="C4" s="147">
        <v>1</v>
      </c>
      <c r="D4" s="147" t="s">
        <v>8536</v>
      </c>
      <c r="E4" s="169" t="s">
        <v>38998</v>
      </c>
      <c r="F4" s="149">
        <v>45955.730914351851</v>
      </c>
      <c r="G4" s="150">
        <f ca="1">IFERROR(NOW()-F4,"")</f>
        <v>7.2253587961313315E-2</v>
      </c>
      <c r="H4" s="149">
        <v>45955.725358796299</v>
      </c>
      <c r="I4" s="147" t="str">
        <f>IFERROR(VLOOKUP(D4,DB!A:F,6,0),"")</f>
        <v>Power Cube</v>
      </c>
      <c r="J4" s="147" t="str">
        <f>IFERROR(VLOOKUP(D4,DB!A:G,7,0),"")</f>
        <v>No BB Design+Weak</v>
      </c>
      <c r="K4" s="151" t="s">
        <v>39003</v>
      </c>
      <c r="L4" s="152" t="str">
        <f>IFERROR(VLOOKUP(D4,DB!A:I,9,0),"")</f>
        <v>Latis</v>
      </c>
    </row>
    <row r="5" spans="1:15" ht="15" customHeight="1">
      <c r="A5" s="134"/>
      <c r="B5" s="135" t="str">
        <f>IFERROR(VLOOKUP(D5,DB!A:K,11,0),"")</f>
        <v/>
      </c>
      <c r="C5" s="135"/>
      <c r="D5" s="135"/>
      <c r="E5" s="136"/>
      <c r="F5" s="137"/>
      <c r="G5" s="138">
        <f ca="1">IFERROR(NOW()-F5,"")</f>
        <v>45955.803167939812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45955.803167939812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45955.803167939812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45955.803167939812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45955.803167939812</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45955.803167939812</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45955.803167939812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45955.803167939812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45955.803167939812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45955.803167939812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45955.803167939812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45955.803167939812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45955.803167939812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45955.803167939812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45955.803167939812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45955.803167939812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45955.803167939812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45955.803167939812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45955.803167939812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45955.803167939812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45955.803167939812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45955.803167939812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45955.803167939812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45955.803167939812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45955.803167939812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45955.803167939812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45955.803167939812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45955.803167939812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45955.803167939812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45955.803167939812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45955.803167939812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45955.803167939812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45955.803167939812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45955.803167939812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45955.803167939812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45955.803167939812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45955.803167939812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45955.803167939812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45955.803167939812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45955.803167939812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45955.803167939812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45955.803167939812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45955.803167939812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45955.803167939812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45955.803167939812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45955.803167939812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45955.803167939812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45955.803167939812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45955.803167939812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45955.803167939812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45955.803167939812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45955.803167939812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45955.803167939812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45955.803167939812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45955.803167939812</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45955.803167939812</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A5B0E0D-5065-4C2C-8B99-57EB4085C903}"/>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130.80332997685036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11.307392476846871</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45955.803167939812</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45955.803167939812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45955.803167939812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45955.803167939812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45955.803167939812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45955.803167939812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45955.803167939812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45955.803167939812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45955.803167939812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45955.803167939812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45955.803167939812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45955.803167939812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45955.803167939812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45955.803167939812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45955.803167939812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45955.803167939812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45955.803167939812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45955.803167939812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45955.803167939812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45955.803167939812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45955.803167939812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45955.803167939812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45955.803167939812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45955.803167939812</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45955.803167939812</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45955.803167939812</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45955.803167939812</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45955.803167939812</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45955.803167939812</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45955.803167939812</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45955.803167939812</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45955.803167939812</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45955.803167939812</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45955.803167939812</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45955.803167939812</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45955.803167939812</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45955.803167939812</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45955.803167939812</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45955.803167939812</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45955.803167939812</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45955.803167939812</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45955.803167939812</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45955.803167939812</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45955.803167939812</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45955.803167939812</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45955.803167939812</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45955.803167939812</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45955.803167939812</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45955.803167939812</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45955.803167939812</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45955.803167939812</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45955.803167939812</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45955.803167939812</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45955.803167939812</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45955.803167939812</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45955.803167939812</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45955.803167939812</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45955.803167939812</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45955.803167939812</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45955.803167939812</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45955.803167939812</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45955.803167939812</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45955.803167939812</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45955.803167939812</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45955.803167939812</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45955.803167939812</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45955.803167939812</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45955.803167939812</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45955.803167939812</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45955.803167939812</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45955.803167939812</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45955.803167939812</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45955.803167939812</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45955.803167939812</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45955.803167939812</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45955.803167939812</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45955.803167939812</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62"/>
      <c r="B82" s="163" t="str">
        <f>IFERROR(VLOOKUP(D82,DB!A:K,11,0),"")</f>
        <v/>
      </c>
      <c r="C82" s="163"/>
      <c r="D82" s="163"/>
      <c r="E82" s="164"/>
      <c r="F82" s="165"/>
      <c r="G82" s="166">
        <f ca="1">IFERROR(NOW()-F82,"-")</f>
        <v>45955.803167939812</v>
      </c>
      <c r="H82" s="165"/>
      <c r="I82" s="163" t="str">
        <f>IFERROR(VLOOKUP(D82,DB!A:F,6,0),"")</f>
        <v/>
      </c>
      <c r="J82" s="163" t="str">
        <f>IFERROR(VLOOKUP(D82,DB!A:G,7,0),"")</f>
        <v/>
      </c>
      <c r="K82" s="167"/>
      <c r="L82" s="163" t="str">
        <f>IFERROR(VLOOKUP(D82,DB!A:I,9,0),"")</f>
        <v/>
      </c>
      <c r="M82" s="163"/>
      <c r="N82" s="163"/>
      <c r="O82" s="163"/>
      <c r="P82" s="163"/>
      <c r="Q82" s="163"/>
      <c r="R82" s="163"/>
      <c r="S82" s="163"/>
      <c r="T82" s="163"/>
      <c r="U82" s="163"/>
      <c r="V82" s="163"/>
      <c r="W82" s="163"/>
      <c r="X82" s="163"/>
      <c r="Y82" s="163"/>
      <c r="Z82" s="163"/>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c r="AY82" s="163"/>
      <c r="AZ82" s="163"/>
      <c r="BA82" s="163"/>
      <c r="BB82" s="163"/>
      <c r="BC82" s="163"/>
      <c r="BD82" s="163"/>
      <c r="BE82" s="163"/>
      <c r="BF82" s="163"/>
      <c r="BG82" s="163"/>
      <c r="BH82" s="163"/>
      <c r="BI82" s="163"/>
      <c r="BJ82" s="163"/>
      <c r="BK82" s="163"/>
      <c r="BL82" s="163"/>
      <c r="BM82" s="163"/>
      <c r="BN82" s="163"/>
      <c r="BO82" s="163"/>
      <c r="BP82" s="163"/>
      <c r="BQ82" s="163"/>
      <c r="BR82" s="163"/>
      <c r="BS82" s="163"/>
      <c r="BT82" s="163"/>
      <c r="BU82" s="163"/>
      <c r="BV82" s="163"/>
      <c r="BW82" s="163"/>
      <c r="BX82" s="163"/>
      <c r="BY82" s="163"/>
      <c r="BZ82" s="163"/>
      <c r="CA82" s="163"/>
      <c r="CB82" s="163"/>
      <c r="CC82" s="163"/>
      <c r="CD82" s="163"/>
      <c r="CE82" s="163"/>
      <c r="CF82" s="163"/>
      <c r="CG82" s="163"/>
      <c r="CH82" s="163"/>
      <c r="CI82" s="163"/>
      <c r="CJ82" s="168"/>
    </row>
    <row r="83" spans="1:88" ht="31.5" customHeight="1">
      <c r="A83" s="114"/>
      <c r="B83" s="18" t="str">
        <f>IFERROR(VLOOKUP(D83,DB!A:K,11,0),"")</f>
        <v/>
      </c>
      <c r="C83" s="18"/>
      <c r="D83" s="18"/>
      <c r="E83" s="115"/>
      <c r="F83" s="116"/>
      <c r="G83" s="117">
        <f ca="1">IFERROR(NOW()-F83,"-")</f>
        <v>45955.803167939812</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14"/>
      <c r="B84" s="18" t="str">
        <f>IFERROR(VLOOKUP(D84,DB!A:K,11,0),"")</f>
        <v/>
      </c>
      <c r="C84" s="18"/>
      <c r="D84" s="18"/>
      <c r="E84" s="115"/>
      <c r="F84" s="116"/>
      <c r="G84" s="117">
        <f ca="1">IFERROR(NOW()-F84,"-")</f>
        <v>45955.803167939812</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45955.803167939812</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45955.803167939812</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45955.803167939812</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45955.803167939812</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45955.803167939812</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45955.803167939812</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45955.803167939812</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45955.803167939812</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45955.803167939812</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45955.803167939812</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45955.803167939812</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45955.803167939812</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45955.803167939812</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45955.803167939812</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45955.803167939812</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45955.803167939812</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45955.803167939812</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45955.803167939812</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45955.803167939812</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45955.803167939812</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45955.803167939812</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45955.803167939812</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45955.803167939812</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45955.803167939812</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45955.803167939812</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45955.803167939812</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45955.803167939812</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45955.803167939812</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45955.803167939812</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45955.803167939812</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45955.803167939812</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45955.803167939812</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45955.803167939812</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45955.803167939812</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45955.803167939812</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45955.803167939812</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45955.803167939812</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45955.803167939812</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45955.803167939812</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45955.803167939812</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45955.803167939812</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45955.803167939812</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45955.803167939812</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45955.803167939812</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45955.803167939812</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45955.803167939812</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45955.803167939812</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45955.803167939812</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45955.803167939812</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45955.803167939812</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45955.803167939812</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45955.803167939812</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45955.803167939812</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45955.803167939812</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45955.803167939812</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45955.803167939812</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45955.803167939812</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45955.803167939812</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45955.803167939812</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45955.803167939812</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45955.803167939812</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45955.803167939812</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45955.803167939812</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45955.803167939812</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45955.803167939812</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45955.803167939812</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45955.803167939812</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45955.803167939812</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45955.803167939812</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45955.803167939812</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45955.803167939812</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45955.803167939812</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45955.803167939812</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45955.803167939812</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45955.803167939812</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45955.803167939812</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45955.803167939812</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45955.803167939812</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45955.803167939812</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45955.803167939812</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45955.803167939812</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45955.803167939812</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45955.803167939812</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45955.803167939812</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45955.803167939812</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45955.803167939812</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45955.803167939812</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45955.803167939812</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45955.803167939812</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45955.803167939812</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45955.803167939812</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45955.803167939812</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45955.803167939812</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45955.803167939812</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45955.803167939812</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45955.803167939812</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45955.803167939812</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45955.803167939812</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45955.803167939812</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45955.803167939812</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45955.803167939812</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45955.803167939812</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45955.803167939812</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45955.803167939812</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45955.803167939812</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45955.803167939812</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45955.803167939812</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45955.803167939812</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45955.803167939812</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45955.803167939812</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45955.803167939812</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45955.803167939812</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45955.803167939812</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45955.803167939812</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45955.803167939812</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45955.803167939812</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45955.803167939812</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45955.803167939812</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45955.803167939812</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45955.803167939812</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45955.803167939812</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45955.803167939812</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45955.803167939812</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45955.803167939812</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45955.803167939812</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45955.803167939812</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45955.803167939812</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45955.803167939812</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45955.803167939812</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45955.803167939812</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45955.803167939812</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45955.803167939812</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45955.803167939812</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45955.803167939812</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45955.803167939812</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45955.803167939812</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45955.803167939812</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45955.803167939812</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45955.803167939812</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45955.803167939812</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45955.803167939812</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62"/>
      <c r="B226" s="163" t="str">
        <f>IFERROR(VLOOKUP(D226,DB!A:K,11,0),"")</f>
        <v/>
      </c>
      <c r="C226" s="163"/>
      <c r="D226" s="163"/>
      <c r="E226" s="164"/>
      <c r="F226" s="165"/>
      <c r="G226" s="166">
        <f ca="1">IFERROR(NOW()-F226,"-")</f>
        <v>45955.803167939812</v>
      </c>
      <c r="H226" s="165"/>
      <c r="I226" s="163" t="str">
        <f>IFERROR(VLOOKUP(D226,DB!A:F,6,0),"")</f>
        <v/>
      </c>
      <c r="J226" s="163" t="str">
        <f>IFERROR(VLOOKUP(D226,DB!A:G,7,0),"")</f>
        <v/>
      </c>
      <c r="K226" s="167"/>
      <c r="L226" s="163" t="str">
        <f>IFERROR(VLOOKUP(D226,DB!A:I,9,0),"")</f>
        <v/>
      </c>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63"/>
      <c r="AK226" s="163"/>
      <c r="AL226" s="163"/>
      <c r="AM226" s="163"/>
      <c r="AN226" s="163"/>
      <c r="AO226" s="163"/>
      <c r="AP226" s="163"/>
      <c r="AQ226" s="163"/>
      <c r="AR226" s="163"/>
      <c r="AS226" s="163"/>
      <c r="AT226" s="163"/>
      <c r="AU226" s="163"/>
      <c r="AV226" s="163"/>
      <c r="AW226" s="163"/>
      <c r="AX226" s="163"/>
      <c r="AY226" s="163"/>
      <c r="AZ226" s="163"/>
      <c r="BA226" s="163"/>
      <c r="BB226" s="163"/>
      <c r="BC226" s="163"/>
      <c r="BD226" s="163"/>
      <c r="BE226" s="163"/>
      <c r="BF226" s="163"/>
      <c r="BG226" s="163"/>
      <c r="BH226" s="163"/>
      <c r="BI226" s="163"/>
      <c r="BJ226" s="163"/>
      <c r="BK226" s="163"/>
      <c r="BL226" s="163"/>
      <c r="BM226" s="163"/>
      <c r="BN226" s="163"/>
      <c r="BO226" s="163"/>
      <c r="BP226" s="163"/>
      <c r="BQ226" s="163"/>
      <c r="BR226" s="163"/>
      <c r="BS226" s="163"/>
      <c r="BT226" s="163"/>
      <c r="BU226" s="163"/>
      <c r="BV226" s="163"/>
      <c r="BW226" s="163"/>
      <c r="BX226" s="163"/>
      <c r="BY226" s="163"/>
      <c r="BZ226" s="163"/>
      <c r="CA226" s="163"/>
      <c r="CB226" s="163"/>
      <c r="CC226" s="163"/>
      <c r="CD226" s="163"/>
      <c r="CE226" s="163"/>
      <c r="CF226" s="163"/>
      <c r="CG226" s="163"/>
      <c r="CH226" s="163"/>
      <c r="CI226" s="163"/>
      <c r="CJ226" s="168"/>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45955.803167939812</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45955.803167939812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45955.803167939812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45955.803167939812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45955.803167939812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45955.803167939812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45955.803167939812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45955.803167939812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45955.803167939812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45955.803167939812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45955.803167939812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45955.803167939812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45955.803167939812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45955.803167939812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45955.803167939812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45955.803167939812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45955.803167939812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45955.803167939812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45955.803167939812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45955.803167939812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45955.803167939812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45955.803167939812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45955.803167939812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45955.803167939812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45955.803167939812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45955.803167939812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45955.803167939812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45955.803167939812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45955.803167939812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45955.803167939812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45955.803167939812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45955.803167939812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45955.803167939812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45955.803167939812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45955.803167939812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45955.803167939812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45955.803167939812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45955.803167939812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45955.803167939812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45955.803167939812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45955.803167939812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45955.803167939812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45955.803167939812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45955.803167939812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45955.803167939812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45955.803167939812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45955.803167939812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45955.803167939812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45955.803167939812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45955.803167939812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45955.803167939812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45955.803167939812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45955.803167939812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45955.803167939812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45955.803167939812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45955.803167939812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45955.803167939812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45955.803167939812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45955.803167939812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45955.803167939812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45955.803167939812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45955.803167939812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45955.803167939812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45955.803167939812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45955.803167939812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45955.803167939812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45955.803167939812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45955.803167939812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45955.803167939812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45955.803167939812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45955.803167939812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45955.803167939812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45955.803167939812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45955.803167939812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45955.803167939812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45955.803167939812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45955.803167939812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45955.803167939812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45955.803167939812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45955.803167939812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45955.803167939812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45955.803167939812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45955.803167939812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45955.803167939812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45955.803167939812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45955.803167939812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45955.803167939812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45955.803167939812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45955.803167939812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45955.803167939812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45955.803167939812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45955.803167939812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45955.803167939812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45955.803167939812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45955.803167939812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45955.803167939812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45955.803167939812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45955.803167939812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45955.803167939812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45955.803167939812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45955.803167939812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45955.803167939812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45955.803167939812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45955.803167939812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45955.803167939812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45955.803167939812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45955.803167939812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45955.803167939812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45955.803167939812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45955.803167939812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45955.803167939812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45955.803167939812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45955.803167939812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45955.803167939812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45955.803167939812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45955.803167939812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45955.803167939812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45955.803167939812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45955.803167939812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45955.803167939812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45955.803167939812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45955.803167939812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45955.803167939812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45955.803167939812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45955.803167939812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45955.803167939812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45955.803167939812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45955.803167939812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45955.803167939812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45955.803167939812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45955.803167939812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45955.803167939812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45955.803167939812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45955.803167939812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45955.803167939812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45955.803167939812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45955.803167939812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45955.803167939812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45955.803167939812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45955.803167939812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45955.803167939812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45955.803167939812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45955.803167939812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45955.803167939812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45955.803167939812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45955.803167939812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45955.803167939812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45955.803167939812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45955.803167939812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45955.803167939812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45955.803167939812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45955.803167939812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45955.803167939812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45955.803167939812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45955.803167939812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45955.803167939812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45955.803167939812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45955.803167939812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45955.803167939812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45955.803167939812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45955.803167939812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45955.803167939812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45955.803167939812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45955.803167939812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45955.803167939812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45955.803167939812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45955.803167939812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45955.803167939812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45955.803167939812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45955.803167939812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45955.803167939812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45955.803167939812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45955.803167939812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45955.803167939812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45955.803167939812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45955.803167939812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45955.803167939812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45955.803167939812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45955.803167939812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45955.803167939812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45955.803167939812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45955.803167939812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45955.803167939812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45955.803167939812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45955.803167939812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45955.803167939812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45955.803167939812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45955.803167939812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45955.803167939812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45955.803167939812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45955.803167939812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45955.803167939812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45955.803167939812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45955.803167939812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45955.803167939812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45955.803167939812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45955.803167939812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45955.803167939812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45955.803167939812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45955.803167939812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45955.803167939812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45955.803167939812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45955.803167939812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45955.803167939812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45955.803167939812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45955.803167939812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45955.803167939812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45955.803167939812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45955.803167939812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45955.803167939812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45955.803167939812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45955.803167939812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45955.803167939812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45955.803167939812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45955.803167939812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45955.803167939812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45955.803167939812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45955.803167939812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45955.803167939812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45955.803167939812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45955.803167939812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45955.803167939812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45955.803167939812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45955.803167939812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45955.803167939812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45955.803167939812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45955.803167939812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45955.803167939812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45955.803167939812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45955.803167939812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45955.803167939812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45955.803167939812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45955.803167939812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45955.803167939812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45955.803167939812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45955.803167939812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45955.803167939812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45955.803167939812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45955.803167939812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45955.803167939812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45955.803167939812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45955.803167939812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45955.803167939812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45955.803167939812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45955.803167939812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45955.803167939812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45955.803167939812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45955.803167939812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45955.803167939812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45955.803167939812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45955.803167939812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45955.803167939812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45955.803167939812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45955.803167939812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45955.803167939812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45955.803167939812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45955.803167939812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45955.803167939812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45955.803167939812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45955.803167939812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45955.803167939812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45955.803167939812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45955.803167939812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45955.803167939812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45955.803167939812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45955.803167939812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45955.803167939812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45955.803167939812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45955.803167939812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45955.803167939812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45955.803167939812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45955.803167939812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45955.803167939812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45955.803167939812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45955.803167939812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45955.803167939812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45955.803167939812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45955.803167939812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45955.803167939812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45955.803167939812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45955.803167939812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45955.803167939812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45955.803167939812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45955.803167939812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45955.803167939812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45955.803167939812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45955.803167939812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45955.803167939812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45955.803167939812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45955.803167939812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45955.803167939812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45955.803167939812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45955.803167939812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45955.803167939812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45955.803167939812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45955.803167939812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45955.803167939812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45955.803167939812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45955.803167939812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45955.803167939812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45955.803167939812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45955.803167939812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45955.803167939812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45955.803167939812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45955.803167939812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45955.803167939812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45955.803167939812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45955.803167939812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45955.803167939812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45955.803167939812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45955.803167939812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45955.803167939812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45955.803167939812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45955.803167939812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45955.803167939812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45955.803167939812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45955.803167939812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45955.803167939812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45955.803167939812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45955.803167939812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45955.803167939812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45955.803167939812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45955.803167939812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45955.803167939812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45955.803167939812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45955.803167939812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45955.803167939812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45955.803167939812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45955.803167939812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45955.803167939812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45955.803167939812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45955.803167939812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45955.803167939812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45955.803167939812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45955.803167939812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45955.803167939812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45955.803167939812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45955.803167939812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45955.803167939812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45955.803167939812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45955.803167939812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45955.803167939812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45955.803167939812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45955.803167939812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45955.803167939812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45955.803167939812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45955.803167939812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45955.803167939812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45955.803167939812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45955.803167939812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45955.803167939812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45955.803167939812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45955.803167939812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45955.803167939812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45955.803167939812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45955.803167939812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45955.803167939812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45955.803167939812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45955.803167939812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45955.803167939812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45955.803167939812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45955.803167939812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45955.803167939812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45955.803167939812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45955.803167939812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45955.803167939812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45955.803167939812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45955.803167939812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45955.803167939812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45955.803167939812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45955.803167939812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45955.803167939812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45955.803167939812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45955.803167939812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45955.803167939812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45955.803167939812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45955.803167939812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45955.803167939812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45955.803167939812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45955.803167939812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45955.803167939812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45955.803167939812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45955.803167939812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45955.803167939812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45955.803167939812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45955.803167939812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45955.803167939812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45955.803167939812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45955.803167939812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45955.803167939812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45955.803167939812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45955.803167939812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45955.803167939812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45955.803167939812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45955.803167939812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45955.803167939812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45955.803167939812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45955.803167939812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45955.803167939812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45955.803167939812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45955.803167939812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45955.803167939812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45955.803167939812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45955.803167939812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45955.803167939812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45955.803167939812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45955.803167939812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45955.803167939812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45955.803167939812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45955.803167939812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45955.803167939812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45955.803167939812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45955.803167939812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45955.803167939812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45955.803167939812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45955.803167939812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45955.803167939812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45955.803167939812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45955.803167939812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45955.803167939812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45955.803167939812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45955.803167939812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45955.803167939812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45955.803167939812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45955.803167939812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45955.803167939812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45955.803167939812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45955.803167939812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45955.803167939812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45955.803167939812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45955.803167939812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45955.803167939812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45955.803167939812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45955.803167939812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45955.803167939812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45955.803167939812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45955.803167939812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45955.803167939812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45955.803167939812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45955.803167939812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45955.803167939812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45955.803167939812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45955.803167939812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45955.803167939812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45955.803167939812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45955.803167939812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45955.803167939812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45955.803167939812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45955.803167939812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45955.803167939812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45955.803167939812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45955.803167939812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45955.803167939812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45955.803167939812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45955.803167939812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45955.803167939812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45955.803167939812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45955.803167939812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45955.803167939812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45955.803167939812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45955.803167939812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45955.803167939812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45955.803167939812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45955.803167939812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45955.803167939812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45955.803167939812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45955.803167939812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45955.803167939812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45955.803167939812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45955.803167939812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45955.803167939812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45955.803167939812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45955.803167939812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45955.803167939812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45955.803167939812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45955.803167939812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45955.803167939812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45955.803167939812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45955.803167939812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45955.803167939812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45955.803167939812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45955.803167939812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45955.803167939812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45955.803167939812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45955.803167939812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45955.803167939812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45955.803167939812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45955.803167939812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45955.803167939812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45955.803167939812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45955.803167939812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45955.803167939812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45955.803167939812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45955.803167939812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45955.803167939812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45955.803167939812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45955.803167939812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45955.803167939812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45955.803167939812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45955.803167939812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45955.803167939812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45955.803167939812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45955.803167939812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45955.803167939812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45955.803167939812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45955.803167939812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45955.803167939812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45955.803167939812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45955.803167939812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45955.803167939812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45955.803167939812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45955.803167939812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45955.803167939812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45955.803167939812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45955.803167939812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45955.803167939812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45955.803167939812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45955.803167939812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45955.803167939812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45955.803167939812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45955.803167939812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45955.803167939812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45955.803167939812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45955.803167939812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45955.803167939812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45955.803167939812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45955.803167939812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45955.803167939812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45955.803167939812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45955.803167939812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45955.803167939812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45955.803167939812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45955.803167939812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45955.803167939812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45955.803167939812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45955.803167939812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45955.803167939812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45955.803167939812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45955.803167939812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45955.803167939812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45955.803167939812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45955.803167939812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45955.803167939812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45955.803167939812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45955.803167939812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45955.803167939812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45955.803167939812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45955.803167939812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45955.803167939812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45955.803167939812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45955.803167939812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45955.803167939812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45955.803167939812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45955.803167939812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45955.803167939812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45955.803167939812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45955.803167939812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45955.803167939812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45955.803167939812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45955.803167939812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45955.803167939812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45955.803167939812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45955.803167939812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45955.803167939812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45955.803167939812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45955.803167939812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45955.803167939812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45955.803167939812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45955.803167939812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45955.803167939812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45955.803167939812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45955.803167939812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45955.803167939812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45955.803167939812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45955.803167939812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45955.803167939812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45955.803167939812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45955.803167939812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45955.803167939812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45955.803167939812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45955.803167939812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45955.803167939812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45955.803167939812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45955.803167939812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45955.803167939812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45955.803167939812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45955.803167939812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45955.803167939812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45955.803167939812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45955.803167939812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45955.803167939812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45955.803167939812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45955.803167939812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45955.803167939812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45955.803167939812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45955.803167939812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45955.803167939812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45955.803167939812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45955.803167939812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45955.803167939812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45955.803167939812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45955.803167939812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45955.803167939812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45955.803167939812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45955.803167939812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45955.803167939812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45955.803167939812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45955.803167939812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45955.803167939812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45955.803167939812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45955.803167939812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45955.803167939812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45955.803167939812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45955.803167939812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45955.803167939812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45955.803167939812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45955.803167939812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45955.803167939812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45955.803167939812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45955.803167939812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45955.803167939812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45955.803167939812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45955.803167939812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45955.803167939812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45955.803167939812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45955.803167939812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45955.803167939812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45955.803167939812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45955.803167939812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45955.803167939812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45955.803167939812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45955.803167939812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45955.803167939812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45955.803167939812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45955.803167939812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45955.803167939812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45955.803167939812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45955.803167939812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45955.803167939812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45955.803167939812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45955.803167939812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45955.803167939812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45955.803167939812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45955.803167939812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45955.803167939812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45955.803167939812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45955.803167939812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45955.803167939812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45955.803167939812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45955.803167939812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45955.803167939812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45955.803167939812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45955.803167939812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45955.803167939812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45955.803167939812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45955.803167939812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45955.803167939812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45955.803167939812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45955.803167939812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45955.803167939812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45955.803167939812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45955.803167939812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45955.803167939812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45955.803167939812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45955.803167939812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45955.803167939812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45955.803167939812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45955.803167939812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45955.803167939812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45955.803167939812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45955.803167939812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45955.803167939812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45955.803167939812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45955.803167939812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45955.803167939812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45955.803167939812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45955.803167939812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45955.803167939812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45955.803167939812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45955.803167939812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45955.803167939812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45955.803167939812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45955.803167939812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45955.803167939812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45955.803167939812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45955.803167939812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45955.803167939812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45955.803167939812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45955.803167939812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45955.803167939812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45955.803167939812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45955.803167939812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45955.803167939812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45955.803167939812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45955.803167939812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45955.803167939812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45955.803167939812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45955.803167939812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45955.803167939812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45955.803167939812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45955.803167939812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45955.803167939812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45955.803167939812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45955.803167939812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45955.803167939812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45955.803167939812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45955.803167939812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45955.803167939812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45955.803167939812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45955.803167939812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45955.803167939812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45955.803167939812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45955.803167939812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45955.803167939812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45955.803167939812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45955.803167939812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45955.803167939812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45955.803167939812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45955.803167939812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45955.803167939812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45955.803167939812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45955.803167939812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45955.803167939812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45955.803167939812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45955.803167939812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45955.803167939812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45955.803167939812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45955.803167939812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45955.803167939812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45955.803167939812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45955.803167939812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45955.803167939812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45955.803167939812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45955.803167939812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45955.803167939812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45955.803167939812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45955.803167939812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45955.803167939812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45955.803167939812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45955.803167939812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45955.803167939812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45955.803167939812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45955.803167939812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45955.803167939812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45955.803167939812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45955.803167939812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45955.803167939812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45955.803167939812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45955.803167939812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45955.803167939812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45955.803167939812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45955.803167939812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45955.803167939812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45955.803167939812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45955.803167939812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45955.803167939812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45955.803167939812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45955.803167939812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45955.803167939812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45955.803167939812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45955.803167939812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45955.803167939812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45955.803167939812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45955.803167939812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45955.803167939812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45955.803167939812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45955.803167939812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45955.803167939812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45955.803167939812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45955.803167939812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45955.803167939812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45955.803167939812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45955.803167939812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45955.803167939812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45955.803167939812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45955.803167939812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45955.803167939812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45955.803167939812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45955.803167939812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45955.803167939812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45955.803167939812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45955.803167939812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45955.803167939812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45955.803167939812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45955.803167939812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45955.803167939812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45955.803167939812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45955.803167939812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45955.803167939812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45955.803167939812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45955.803167939812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45955.803167939812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45955.803167939812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45955.803167939812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45955.803167939812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45955.803167939812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45955.803167939812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45955.803167939812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45955.803167939812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45955.803167939812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45955.803167939812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45955.803167939812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45955.803167939812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45955.803167939812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45955.803167939812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45955.803167939812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45955.803167939812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45955.803167939812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45955.803167939812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45955.803167939812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45955.803167939812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45955.803167939812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45955.803167939812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45955.803167939812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45955.803167939812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45955.803167939812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45955.803167939812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45955.803167939812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45955.803167939812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45955.803167939812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45955.803167939812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45955.803167939812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45955.803167939812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45955.803167939812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45955.803167939812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45955.803167939812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45955.803167939812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45955.803167939812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45955.803167939812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45955.803167939812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45955.803167939812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45955.803167939812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45955.803167939812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45955.803167939812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45955.803167939812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45955.803167939812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45955.803167939812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45955.803167939812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45955.803167939812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45955.803167939812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45955.803167939812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45955.803167939812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45955.803167939812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45955.803167939812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45955.803167939812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45955.803167939812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45955.803167939812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45955.803167939812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45955.803167939812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45955.803167939812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45955.803167939812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45955.803167939812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45955.803167939812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45955.803167939812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45955.803167939812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45955.803167939812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45955.803167939812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45955.803167939812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45955.803167939812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45955.803167939812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45955.803167939812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45955.803167939812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45955.803167939812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45955.803167939812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45955.803167939812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45955.803167939812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45955.803167939812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45955.803167939812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45955.803167939812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45955.803167939812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45955.803167939812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45955.803167939812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45955.803167939812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45955.803167939812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45955.803167939812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45955.803167939812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45955.803167939812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45955.803167939812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45955.803167939812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45955.803167939812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45955.803167939812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45955.803167939812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45955.803167939812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45955.803167939812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45955.803167939812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45955.803167939812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45955.803167939812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45955.803167939812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45955.803167939812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45955.803167939812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45955.803167939812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45955.803167939812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45955.803167939812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45955.803167939812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45955.803167939812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45955.803167939812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45955.803167939812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45955.803167939812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45955.803167939812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45955.803167939812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45955.803167939812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45955.803167939812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45955.803167939812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45955.803167939812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45955.803167939812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45955.803167939812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45955.803167939812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45955.803167939812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45955.803167939812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45955.803167939812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45955.803167939812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45955.803167939812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45955.803167939812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45955.803167939812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45955.803167939812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45955.803167939812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45955.803167939812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45955.803167939812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45955.803167939812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45955.803167939812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45955.803167939812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45955.803167939812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45955.803167939812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45955.803167939812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45955.803167939812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45955.803167939812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45955.803167939812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45955.803167939812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45955.803167939812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45955.803167939812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45955.803167939812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45955.803167939812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45955.803167939812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45955.803167939812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45955.803167939812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45955.803167939812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45955.803167939812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45955.803167939812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45955.803167939812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45955.803167939812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45955.803167939812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45955.803167939812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45955.803167939812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45955.803167939812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45955.803167939812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45955.803167939812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45955.803167939812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45955.803167939812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45955.803167939812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45955.803167939812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45955.803167939812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45955.803167939812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45955.803167939812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45955.803167939812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45955.803167939812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45955.803167939812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45955.803167939812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45955.803167939812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45955.803167939812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45955.803167939812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45955.803167939812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45955.803167939812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45955.803167939812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45955.803167939812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45955.803167939812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45955.803167939812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45955.803167939812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45955.803167939812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45955.803167939812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45955.803167939812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45955.803167939812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45955.803167939812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45955.803167939812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45955.803167939812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45955.803167939812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45955.803167939812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45955.803167939812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45955.803167939812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45955.803167939812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45955.803167939812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45955.803167939812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45955.803167939812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45955.803167939812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45955.803167939812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45955.803167939812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45955.803167939812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45955.803167939812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45955.803167939812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45955.803167939812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45955.803167939812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45955.803167939812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45955.803167939812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45955.803167939812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45955.803167939812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45955.803167939812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45955.803167939812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45955.803167939812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45955.803167939812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45955.803167939812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45955.803167939812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45955.803167939812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45955.803167939812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45955.803167939812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45955.803167939812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45955.803167939812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45955.803167939812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45955.803167939812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45955.803167939812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45955.803167939812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45955.803167939812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45955.803167939812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45955.803167939812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45955.803167939812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45955.803167939812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45955.803167939812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45955.803167939812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45955.803167939812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45955.803167939812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45955.803167939812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45955.803167939812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45955.803167939812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45955.803167939812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45955.803167939812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45955.803167939812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45955.803167939812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45955.803167939812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45955.803167939812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45955.803167939812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45955.803167939812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45955.803167939812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45955.803167939812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45955.803167939812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45955.803167939812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45955.803167939812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45955.803167939812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45955.803167939812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45955.803167939812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45955.803167939812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45955.803167939812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45955.803167939812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45955.803167939812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45955.803167939812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45955.803167939812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45955.803167939812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45955.803167939812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45955.803167939812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45955.803167939812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45955.803167939812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45955.803167939812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45955.803167939812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45955.803167939812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45955.803167939812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45955.803167939812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45955.803167939812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45955.803167939812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45955.803167939812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45955.803167939812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45955.803167939812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45955.803167939812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45955.803167939812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45955.803167939812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45955.803167939812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45955.803167939812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45955.803167939812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45955.803167939812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45955.803167939812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45955.803167939812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45955.803167939812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45955.803167939812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45955.803167939812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45955.803167939812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45955.803167939812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45955.803167939812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45955.803167939812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45955.803167939812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45955.803167939812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45955.803167939812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45955.803167939812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45955.803167939812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45955.803167939812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45955.803167939812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45955.803167939812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45955.803167939812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45955.803167939812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45955.803167939812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45955.803167939812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45955.803167939812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45955.803167939812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45955.803167939812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45955.803167939812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45955.803167939812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45955.803167939812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45955.803167939812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45955.803167939812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45955.803167939812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45955.803167939812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45955.803167939812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45955.803167939812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45955.803167939812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45955.803167939812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45955.803167939812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45955.803167939812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45955.803167939812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45955.803167939812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45955.803167939812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45955.803167939812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45955.803167939812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45955.803167939812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45955.803167939812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45955.803167939812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45955.803167939812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45955.803167939812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45955.803167939812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45955.803167939812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45955.803167939812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45955.803167939812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45955.803167939812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45955.803167939812</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252.32245034721564</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2.1684457175870193</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4" t="s">
        <v>36111</v>
      </c>
      <c r="E4" s="99" t="s">
        <v>38998</v>
      </c>
      <c r="F4" s="124">
        <v>45955.738356481481</v>
      </c>
      <c r="G4" s="125">
        <f ca="1">IFERROR(NOW()-F4,"")</f>
        <v>6.48114583309507E-2</v>
      </c>
      <c r="H4" s="124">
        <v>45955.732800925929</v>
      </c>
      <c r="I4" s="120" t="str">
        <f>IFERROR(VLOOKUP(D4,DB!A:F,6,0),"")</f>
        <v>Generator-SG</v>
      </c>
      <c r="J4" s="120" t="str">
        <f>IFERROR(VLOOKUP(D4,DB!A:G,7,0),"")</f>
        <v>No BB Shifted</v>
      </c>
      <c r="K4" s="126" t="s">
        <v>39094</v>
      </c>
      <c r="L4" s="122" t="str">
        <f>IFERROR(VLOOKUP(D4,DB!A:I,9,0),"")</f>
        <v>Latis</v>
      </c>
    </row>
    <row r="5" spans="1:16" ht="15" customHeight="1">
      <c r="A5" s="120"/>
      <c r="B5" s="120" t="str">
        <f>IFERROR(VLOOKUP(D5,DB!A:K,11,0),"")</f>
        <v/>
      </c>
      <c r="C5" s="121"/>
      <c r="D5" s="122"/>
      <c r="E5" s="99"/>
      <c r="F5" s="124"/>
      <c r="G5" s="125">
        <f ca="1">IFERROR(NOW()-F5,"")</f>
        <v>45955.803167939812</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45955.803167939812</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45955.803167939812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45955.803167939812</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45955.803167939812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45955.803167939812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45955.803167939812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45955.803167939812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45955.803167939812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45955.803167939812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45955.803167939812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45955.803167939812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45955.803167939812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71"/>
      <c r="E18" s="123"/>
      <c r="F18" s="124"/>
      <c r="G18" s="125">
        <f ca="1">IFERROR(NOW()-F18,"")</f>
        <v>45955.803167939812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45955.803167939812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45955.803167939812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45955.803167939812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45955.803167939812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45955.803167939812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45955.803167939812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45955.803167939812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45955.803167939812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45955.803167939812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45955.803167939812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45955.803167939812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45955.803167939812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45955.803167939812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45955.803167939812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45955.803167939812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45955.803167939812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45955.803167939812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45955.803167939812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45955.803167939812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45955.803167939812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45955.803167939812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45955.803167939812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45955.803167939812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45955.803167939812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45955.803167939812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45955.803167939812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45955.803167939812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45955.803167939812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45955.803167939812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45955.803167939812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45955.803167939812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45955.803167939812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45955.803167939812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45955.803167939812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45955.803167939812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45955.803167939812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45955.803167939812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45955.803167939812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45955.803167939812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45955.803167939812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45955.803167939812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45955.803167939812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45955.803167939812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45955.803167939812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45955.803167939812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45955.803167939812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45955.803167939812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45955.803167939812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45955.803167939812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45955.803167939812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45955.803167939812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45955.803167939812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45955.803167939812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45955.803167939812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45955.803167939812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45955.803167939812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45955.803167939812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45955.803167939812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45955.803167939812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45955.803167939812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45955.803167939812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45955.803167939812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45955.803167939812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45955.803167939812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45955.803167939812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45955.803167939812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45955.803167939812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45955.803167939812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45955.803167939812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45955.803167939812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45955.803167939812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45955.803167939812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45955.803167939812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45955.803167939812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45955.803167939812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45955.803167939812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45955.803167939812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45955.803167939812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45955.803167939812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45955.803167939812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45955.803167939812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45955.803167939812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45955.803167939812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45955.803167939812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45955.803167939812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45955.803167939812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45955.803167939812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45955.803167939812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45955.803167939812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45955.803167939812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45955.803167939812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45955.803167939812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45955.803167939812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45955.803167939812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45955.803167939812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45955.803167939812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45955.803167939812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45955.803167939812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45955.803167939812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45955.803167939812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45955.803167939812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45955.803167939812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45955.803167939812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45955.803167939812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45955.803167939812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45955.803167939812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45955.803167939812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45955.803167939812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45955.803167939812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45955.803167939812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45955.803167939812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45955.803167939812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45955.803167939812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45955.803167939812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45955.803167939812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45955.803167939812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45955.803167939812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45955.803167939812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45955.803167939812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45955.803167939812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45955.803167939812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45955.803167939812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45955.803167939812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45955.803167939812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45955.803167939812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45955.803167939812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45955.803167939812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45955.803167939812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45955.803167939812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45955.803167939812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45955.803167939812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45955.803167939812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45955.803167939812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45955.803167939812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45955.803167939812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45955.803167939812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45955.803167939812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45955.803167939812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45955.803167939812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45955.803167939812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45955.803167939812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45955.803167939812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45955.803167939812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45955.803167939812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45955.803167939812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45955.803167939812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45955.803167939812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45955.803167939812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45955.803167939812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45955.803167939812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45955.803167939812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45955.803167939812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45955.803167939812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45955.803167939812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45955.803167939812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45955.803167939812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45955.803167939812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45955.803167939812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45955.803167939812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45955.803167939812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45955.803167939812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45955.803167939812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45955.803167939812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45955.803167939812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45955.803167939812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45955.803167939812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45955.803167939812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45955.803167939812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45955.803167939812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45955.803167939812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45955.803167939812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45955.803167939812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45955.803167939812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45955.803167939812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45955.803167939812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45955.803167939812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45955.803167939812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45955.803167939812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45955.803167939812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45955.803167939812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45955.803167939812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45955.803167939812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45955.803167939812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45955.803167939812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45955.803167939812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45955.803167939812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45955.803167939812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45955.803167939812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45955.803167939812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45955.803167939812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45955.803167939812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45955.803167939812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45955.803167939812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45955.803167939812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45955.803167939812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45955.803167939812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45955.803167939812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45955.803167939812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45955.803167939812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45955.803167939812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45955.803167939812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45955.803167939812</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45955.803167939812</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9" sqref="D9"/>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63.971107754623517</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29.614290624995192</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7.1420568286994239</v>
      </c>
      <c r="H4" s="154">
        <v>45948.661111111112</v>
      </c>
      <c r="I4" s="153" t="str">
        <f>IFERROR(VLOOKUP(D4,DB!A:F,6,0),"")</f>
        <v>SCECO</v>
      </c>
      <c r="J4" s="153" t="str">
        <f>IFERROR(VLOOKUP(D4,DB!A:G,7,0),"")</f>
        <v>Dead</v>
      </c>
      <c r="K4" s="153" t="s">
        <v>39100</v>
      </c>
      <c r="L4" s="153" t="str">
        <f>IFERROR(VLOOKUP(D4,DB!A:I,9,0),"")</f>
        <v>Latis</v>
      </c>
    </row>
    <row r="5" spans="1:13" ht="15">
      <c r="A5" s="153"/>
      <c r="B5" s="153" t="str">
        <f>IFERROR(VLOOKUP(D5,DB!A:K,11,0),"")</f>
        <v/>
      </c>
      <c r="C5" s="153"/>
      <c r="D5" s="153"/>
      <c r="E5" s="153"/>
      <c r="F5" s="154"/>
      <c r="G5" s="155">
        <f ca="1">IFERROR(NOW()-F5,"")</f>
        <v>45955.803167939812</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45955.803167939812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45955.803167939812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45955.803167939812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45955.803167939812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45955.803167939812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45955.803167939812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45955.803167939812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45955.803167939812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45955.803167939812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45955.803167939812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45955.803167939812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45955.803167939812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45955.803167939812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45955.803167939812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45955.803167939812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45955.803167939812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45955.803167939812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45955.803167939812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45955.803167939812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45955.803167939812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45955.803167939812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45955.803167939812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45955.803167939812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45955.803167939812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45955.803167939812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45955.803167939812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45955.803167939812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45955.803167939812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45955.803167939812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45955.803167939812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45955.803167939812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45955.803167939812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45955.803167939812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45955.803167939812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45955.803167939812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45955.803167939812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45955.803167939812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45955.803167939812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45955.803167939812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45955.803167939812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45955.803167939812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45955.803167939812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45955.803167939812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45955.803167939812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45955.803167939812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45955.803167939812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45955.803167939812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45955.803167939812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45955.803167939812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45955.803167939812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45955.803167939812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45955.803167939812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45955.803167939812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45955.803167939812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45955.803167939812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45955.803167939812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45955.803167939812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45955.803167939812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45955.803167939812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45955.803167939812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45955.803167939812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45955.803167939812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45955.803167939812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45955.803167939812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45955.803167939812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45955.803167939812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45955.803167939812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45955.803167939812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45955.803167939812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45955.803167939812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45955.803167939812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45955.803167939812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45955.803167939812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45955.803167939812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45955.803167939812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45955.803167939812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45955.803167939812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45955.803167939812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45955.803167939812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45955.803167939812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45955.803167939812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45955.803167939812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45955.803167939812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45955.803167939812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45955.803167939812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45955.803167939812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45955.803167939812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45955.803167939812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45955.803167939812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45955.803167939812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45955.803167939812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45955.803167939812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45955.803167939812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45955.803167939812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45955.803167939812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45955.803167939812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45955.803167939812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45955.803167939812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45955.803167939812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45955.803167939812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45955.803167939812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45955.803167939812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45955.803167939812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45955.803167939812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45955.803167939812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45955.803167939812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45955.803167939812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45955.803167939812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45955.803167939812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45955.803167939812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45955.803167939812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45955.803167939812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45955.803167939812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45955.803167939812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45955.803167939812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45955.803167939812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45955.803167939812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45955.803167939812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45955.803167939812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45955.803167939812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45955.803167939812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45955.803167939812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45955.803167939812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45955.803167939812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45955.803167939812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45955.803167939812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45955.803167939812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45955.803167939812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45955.803167939812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45955.803167939812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45955.803167939812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45955.803167939812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45955.803167939812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45955.803167939812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45955.803167939812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45955.803167939812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45955.803167939812</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45955.803167939812</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45955.803167939812</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45955.803167939812</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45955.803167939812</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45955.803167939812</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45955.803167939812</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45955.803167939812</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45955.803167939812</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45955.803167939812</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45955.803167939812</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45955.803167939812</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45955.803167939812</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45955.803167939812</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45955.803167939812</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45955.803167939812</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45955.803167939812</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45955.803167939812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45955.803167939812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45955.803167939812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45955.803167939812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45955.803167939812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45955.803167939812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45955.803167939812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45955.803167939812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45955.803167939812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45955.803167939812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45955.803167939812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45955.803167939812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45955.803167939812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45955.803167939812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45955.803167939812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45955.803167939812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45955.803167939812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45955.803167939812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45955.803167939812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45955.803167939812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45955.803167939812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45955.803167939812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45955.803167939812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45955.803167939812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45955.803167939812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45955.803167939812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45955.803167939812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45955.803167939812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45955.803167939812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45955.803167939812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45955.803167939812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45955.803167939812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45955.803167939812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45955.803167939812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45955.803167939812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45955.803167939812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45955.803167939812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45955.803167939812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45955.803167939812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45955.803167939812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45955.803167939812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45955.803167939812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45955.803167939812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45955.803167939812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45955.803167939812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45955.803167939812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45955.803167939812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45955.803167939812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45955.803167939812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45955.803167939812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45955.803167939812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45955.803167939812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45955.803167939812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45955.803167939812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45955.803167939812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45955.803167939812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45955.803167939812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45955.803167939812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45955.803167939812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45955.803167939812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45955.803167939812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45955.803167939812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45955.803167939812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45955.803167939812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45955.803167939812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45955.803167939812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45955.803167939812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45955.803167939812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45955.803167939812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45955.803167939812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45955.803167939812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45955.803167939812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45955.803167939812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45955.803167939812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45955.803167939812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45955.803167939812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45955.803167939812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45955.803167939812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45955.803167939812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45955.803167939812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45955.803167939812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45955.803167939812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45955.803167939812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45955.803167939812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45955.803167939812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45955.803167939812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45955.803167939812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45955.803167939812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45955.803167939812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45955.803167939812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45955.803167939812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45955.803167939812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45955.803167939812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45955.803167939812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45955.803167939812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45955.803167939812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45955.803167939812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45955.803167939812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45955.803167939812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45955.803167939812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45955.803167939812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45955.803167939812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45955.803167939812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45955.803167939812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45955.803167939812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45955.803167939812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45955.803167939812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45955.803167939812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45955.803167939812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45955.803167939812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45955.803167939812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45955.803167939812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45955.803167939812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45955.803167939812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45955.803167939812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45955.803167939812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45955.803167939812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45955.803167939812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45955.803167939812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45955.803167939812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45955.803167939812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45955.803167939812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45955.803167939812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45955.803167939812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45955.803167939812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45955.803167939812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45955.803167939812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45955.803167939812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45955.803167939812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45955.803167939812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45955.803167939812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45955.803167939812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45955.803167939812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45955.803167939812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45955.803167939812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45955.803167939812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45955.803167939812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45955.803167939812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45955.803167939812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45955.803167939812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45955.803167939812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45955.803167939812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45955.803167939812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45955.803167939812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45955.803167939812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45955.803167939812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45955.803167939812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45955.803167939812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45955.803167939812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45955.803167939812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45955.803167939812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45955.803167939812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45955.803167939812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45955.803167939812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45955.803167939812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45955.803167939812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45955.803167939812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45955.803167939812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45955.803167939812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45955.803167939812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45955.803167939812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45955.803167939812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45955.803167939812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45955.803167939812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45955.803167939812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45955.803167939812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45955.803167939812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45955.803167939812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45955.803167939812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45955.803167939812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45955.803167939812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45955.803167939812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45955.803167939812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45955.803167939812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45955.803167939812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45955.803167939812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45955.803167939812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45955.803167939812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45955.803167939812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45955.803167939812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45955.803167939812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45955.803167939812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45955.803167939812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45955.803167939812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45955.803167939812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45955.803167939812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45955.803167939812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45955.803167939812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45955.803167939812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45955.803167939812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45955.803167939812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45955.803167939812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45955.803167939812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45955.803167939812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45955.803167939812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45955.803167939812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45955.803167939812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45955.803167939812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45955.803167939812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45955.803167939812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45955.803167939812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45955.803167939812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45955.803167939812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45955.803167939812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45955.803167939812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45955.803167939812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45955.803167939812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45955.803167939812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45955.803167939812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45955.803167939812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45955.803167939812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45955.803167939812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45955.803167939812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45955.803167939812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45955.803167939812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45955.803167939812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45955.803167939812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45955.803167939812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45955.803167939812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45955.803167939812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45955.803167939812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45955.803167939812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45955.803167939812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45955.803167939812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45955.803167939812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45955.803167939812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45955.803167939812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45955.803167939812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45955.803167939812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45955.803167939812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45955.803167939812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45955.803167939812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45955.803167939812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45955.803167939812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45955.803167939812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45955.803167939812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45955.803167939812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45955.803167939812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45955.803167939812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45955.803167939812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45955.803167939812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45955.803167939812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45955.803167939812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45955.803167939812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45955.803167939812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45955.803167939812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45955.803167939812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45955.803167939812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45955.803167939812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45955.803167939812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45955.803167939812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45955.803167939812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45955.803167939812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45955.803167939812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45955.803167939812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45955.803167939812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45955.803167939812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45955.803167939812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45955.803167939812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45955.803167939812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45955.803167939812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45955.803167939812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45955.803167939812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45955.803167939812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45955.803167939812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45955.803167939812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45955.803167939812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45955.803167939812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45955.803167939812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45955.803167939812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45955.803167939812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45955.803167939812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45955.803167939812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45955.803167939812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45955.803167939812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45955.803167939812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45955.803167939812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45955.803167939812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45955.803167939812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45955.803167939812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45955.803167939812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45955.803167939812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45955.803167939812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45955.803167939812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45955.803167939812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45955.803167939812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45955.803167939812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45955.803167939812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45955.803167939812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45955.803167939812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45955.803167939812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45955.803167939812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45955.803167939812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45955.803167939812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45955.803167939812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45955.803167939812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45955.803167939812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45955.803167939812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45955.803167939812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45955.803167939812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45955.803167939812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45955.803167939812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45955.803167939812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45955.803167939812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45955.803167939812</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45955.803167939812</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45955.803167939812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45955.803167939812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45955.803167939812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45955.803167939812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45955.803167939812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45955.803167939812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45955.803167939812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45955.803167939812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45955.803167939812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45955.803167939812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45955.803167939812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45955.803167939812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45955.803167939812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45955.803167939812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45955.803167939812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45955.803167939812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45955.803167939812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45955.803167939812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45955.803167939812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45955.803167939812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45955.803167939812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45955.803167939812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45955.803167939812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45955.803167939812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45955.803167939812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45955.803167939812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45955.803167939812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45955.803167939812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45955.803167939812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45955.803167939812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45955.803167939812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45955.803167939812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45955.803167939812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45955.803167939812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45955.803167939812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45955.803167939812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45955.803167939812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45955.803167939812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45955.803167939812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45955.803167939812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45955.803167939812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45955.803167939812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45955.803167939812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45955.803167939812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45955.803167939812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45955.803167939812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45955.803167939812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45955.803167939812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45955.803167939812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45955.803167939812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45955.803167939812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45955.803167939812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45955.803167939812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45955.803167939812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45955.803167939812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45955.803167939812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45955.803167939812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45955.803167939812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45955.803167939812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45955.803167939812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45955.803167939812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45955.803167939812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45955.803167939812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45955.803167939812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45955.803167939812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45955.803167939812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45955.803167939812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45955.803167939812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45955.803167939812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45955.803167939812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45955.803167939812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45955.803167939812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45955.803167939812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45955.803167939812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45955.803167939812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45955.803167939812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45955.803167939812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45955.803167939812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45955.803167939812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45955.803167939812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45955.803167939812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45955.803167939812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45955.803167939812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45955.803167939812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45955.803167939812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45955.803167939812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45955.803167939812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45955.803167939812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45955.803167939812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45955.803167939812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45955.803167939812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45955.803167939812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45955.803167939812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45955.803167939812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45955.803167939812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45955.803167939812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45955.803167939812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45955.803167939812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45955.803167939812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45955.803167939812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45955.803167939812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45955.803167939812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45955.803167939812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45955.803167939812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45955.803167939812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45955.803167939812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45955.803167939812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45955.803167939812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45955.803167939812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45955.803167939812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45955.803167939812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45955.803167939812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45955.803167939812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45955.803167939812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45955.803167939812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45955.803167939812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45955.803167939812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45955.803167939812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45955.803167939812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45955.803167939812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45955.803167939812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45955.803167939812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45955.803167939812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45955.803167939812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45955.803167939812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45955.803167939812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45955.803167939812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45955.803167939812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45955.803167939812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45955.803167939812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45955.803167939812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45955.803167939812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45955.803167939812</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2025-10-25T16:18:34Z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