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30" documentId="120_S{2AC9BD13-BADA-5192-A53E-5A8FF88502F6}" xr6:coauthVersionLast="47" xr6:coauthVersionMax="47" xr10:uidLastSave="{FDA6E2EE-6566-477A-818B-101A3524B1F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<sst xmlns="http://schemas.openxmlformats.org/spreadsheetml/2006/main" count="181542" uniqueCount="39148">
  <si>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</si>
  <si>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</si>
  <si>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</si>
  <si>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</si>
  <si>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</si>
  <si>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</si>
  <si>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</si>
  <si>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</si>
  <si>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</si>
  <si>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</si>
  <si>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</si>
  <si>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</si>
  <si>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</si>
  <si>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</si>
  <si>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</si>
  <si>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</si>
  <si>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</si>
  <si>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</si>
  <si>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</si>
  <si>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</si>
  <si>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</si>
  <si>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</si>
  <si>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</si>
  <si>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</si>
  <si>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</si>
  <si>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</si>
  <si>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</si>
  <si>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</si>
  <si>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</si>
  <si>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</si>
  <si>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</si>
  <si>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</si>
  <si>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</si>
  <si>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</si>
  <si>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</si>
  <si>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</si>
  <si>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</si>
  <si>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</si>
  <si>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</si>
  <si>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</si>
  <si>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</si>
  <si>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</si>
  <si>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</si>
  <si>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</si>
  <si>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</si>
  <si>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</si>
  <si>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</si>
  <si>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</si>
  <si>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</si>
  <si>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</si>
  <si>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</si>
  <si>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</si>
  <si>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</si>
  <si>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</si>
  <si>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</si>
  <si>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</si>
  <si>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</si>
  <si>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</si>
  <si>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</si>
  <si>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</si>
  <si>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</si>
  <si>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</si>
  <si>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</si>
  <si>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</si>
  <si>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</si>
  <si>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</si>
  <si>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</si>
  <si>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</si>
  <si>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</si>
  <si>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</si>
  <si>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</si>
  <si>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</si>
  <si>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</si>
  <si>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</si>
  <si>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</si>
  <si>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</si>
  <si>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</si>
  <si>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</si>
  <si>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</si>
  <si>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</si>
  <si>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</si>
  <si>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</si>
  <si>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</si>
  <si>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</si>
  <si>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</si>
  <si>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</si>
  <si>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</si>
  <si>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</si>
  <si>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</si>
  <si>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</si>
  <si>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</si>
  <si>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</si>
  <si>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</si>
  <si>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</si>
  <si>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</si>
  <si>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</si>
  <si>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</si>
  <si>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</si>
  <si>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</si>
  <si>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</si>
  <si>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</si>
  <si>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</si>
  <si>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</si>
  <si>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</si>
  <si>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</si>
  <si>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</si>
  <si>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</si>
  <si>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</si>
  <si>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</si>
  <si>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</si>
  <si>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</si>
  <si>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</si>
  <si>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</si>
  <si>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</si>
  <si>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</si>
  <si>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</si>
  <si>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</si>
  <si>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</si>
  <si>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</si>
  <si>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</si>
  <si>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</si>
  <si>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</si>
  <si>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</si>
  <si>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</si>
  <si>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</si>
  <si>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</si>
  <si>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</si>
  <si>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</si>
  <si>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</si>
  <si>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</si>
  <si>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</si>
  <si>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</si>
  <si>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</si>
  <si>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</si>
  <si>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</si>
  <si>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</si>
  <si>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</si>
  <si>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</si>
  <si>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</si>
  <si>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</si>
  <si>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</si>
  <si>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</si>
  <si>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</si>
  <si>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</si>
  <si>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</si>
  <si>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</si>
  <si>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</si>
  <si>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</si>
  <si>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</si>
  <si>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</si>
  <si>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</si>
  <si>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</si>
  <si>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</si>
  <si>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</si>
  <si>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</si>
  <si>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</si>
  <si>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</si>
  <si>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</si>
  <si>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</si>
  <si>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</si>
  <si>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</si>
  <si>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</si>
  <si>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</si>
  <si>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</si>
  <si>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</si>
  <si>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</si>
  <si>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</si>
  <si>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</si>
  <si>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</si>
  <si>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</si>
  <si>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</si>
  <si>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</si>
  <si>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</si>
  <si>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</si>
  <si>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</si>
  <si>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</si>
  <si>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</si>
  <si>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</si>
  <si>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</si>
  <si>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</si>
  <si>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</si>
  <si>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</si>
  <si>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</si>
  <si>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</si>
  <si>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</si>
  <si>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</si>
  <si>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</si>
  <si>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</si>
  <si>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</si>
  <si>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</si>
  <si>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</si>
  <si>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</si>
  <si>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</si>
  <si>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</si>
  <si>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</si>
  <si>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</si>
  <si>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</si>
  <si>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</si>
  <si>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</si>
  <si>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</si>
  <si>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</si>
  <si>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</si>
  <si>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</si>
  <si>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</si>
  <si>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</si>
  <si>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</si>
  <si>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</si>
  <si>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</si>
  <si>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</si>
  <si>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</si>
  <si>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</si>
  <si>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</si>
  <si>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</si>
  <si>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</si>
  <si>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</si>
  <si>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</si>
  <si>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</si>
  <si>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</si>
  <si>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</si>
  <si>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</si>
  <si>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</si>
  <si>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</si>
  <si>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</si>
  <si>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</si>
  <si>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</si>
  <si>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</si>
  <si>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</si>
  <si>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</si>
  <si>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</si>
  <si>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</si>
  <si>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</si>
  <si>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</si>
  <si>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</si>
  <si>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</si>
  <si>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</si>
  <si>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</si>
  <si>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</si>
  <si>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</si>
  <si>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</si>
  <si>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</si>
  <si>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</si>
  <si>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</si>
  <si>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</si>
  <si>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</si>
  <si>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</si>
  <si>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</si>
  <si>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</si>
  <si>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</si>
  <si>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</si>
  <si>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</si>
  <si>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</si>
  <si>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</si>
  <si>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</si>
  <si>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</si>
  <si>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</si>
  <si>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</si>
  <si>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</si>
  <si>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</si>
  <si>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</si>
  <si>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</si>
  <si>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</si>
  <si>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</si>
  <si>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</si>
  <si>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</si>
  <si>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</si>
  <si>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</si>
  <si>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</si>
  <si>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</si>
  <si>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</si>
  <si>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</si>
  <si>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</si>
  <si>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</si>
  <si>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</si>
  <si>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</si>
  <si>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</si>
  <si>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</si>
  <si>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</si>
  <si>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</si>
  <si>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</si>
  <si>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</si>
  <si>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</si>
  <si>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</si>
  <si>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</si>
  <si>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</si>
  <si>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</si>
  <si>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</si>
  <si>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</si>
  <si>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</si>
  <si>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</si>
  <si>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</si>
  <si>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</si>
  <si>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</si>
  <si>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</si>
  <si>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</si>
  <si>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</si>
  <si>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</si>
  <si>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</si>
  <si>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</si>
  <si>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</si>
  <si>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</si>
  <si>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</si>
  <si>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</si>
  <si>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</si>
  <si>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</si>
  <si>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</si>
  <si>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</si>
  <si>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</si>
  <si>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</si>
  <si>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</si>
  <si>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</si>
  <si>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</si>
  <si>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</si>
  <si>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</si>
  <si>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</si>
  <si>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</si>
  <si>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</si>
  <si>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</si>
  <si>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</si>
  <si>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</si>
  <si>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</si>
  <si>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</si>
  <si>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</si>
  <si>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</si>
  <si>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</si>
  <si>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</si>
  <si>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</si>
  <si>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</si>
  <si>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</si>
  <si>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</si>
  <si>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</si>
  <si>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</si>
  <si>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</si>
  <si>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</si>
  <si>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</si>
  <si>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</si>
  <si>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</si>
  <si>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</si>
  <si>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</si>
  <si>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</si>
  <si>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</si>
  <si>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</si>
  <si>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</si>
  <si>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</si>
  <si>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</si>
  <si>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</si>
  <si>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</si>
  <si>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</si>
  <si>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</si>
  <si>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</si>
  <si>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</si>
  <si>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</si>
  <si>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</si>
  <si>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</si>
  <si>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</si>
  <si>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</si>
  <si>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</si>
  <si>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</si>
  <si>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</si>
  <si>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</si>
  <si>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</si>
  <si>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</si>
  <si>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</si>
  <si>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</si>
  <si>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</si>
  <si>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</si>
  <si>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</si>
  <si>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</si>
  <si>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</si>
  <si>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</si>
  <si>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</si>
  <si>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</si>
  <si>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</si>
  <si>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</si>
  <si>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</si>
  <si>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</si>
  <si>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</si>
  <si>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</si>
  <si>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</si>
  <si>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</si>
  <si>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</si>
  <si>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</si>
  <si>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</si>
  <si>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</si>
  <si>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</si>
  <si>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</si>
  <si>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</si>
  <si>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</si>
  <si>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</si>
  <si>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</si>
  <si>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</si>
  <si>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</si>
  <si>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</si>
  <si>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</si>
  <si>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</si>
  <si>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</si>
  <si>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</si>
  <si>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</si>
  <si>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</si>
  <si>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</si>
  <si>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</si>
  <si>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</si>
  <si>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</si>
  <si>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</si>
  <si>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</si>
  <si>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</si>
  <si>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</si>
  <si>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</si>
  <si>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</si>
  <si>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</si>
  <si>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</si>
  <si>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</si>
  <si>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</si>
  <si>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</si>
  <si>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</si>
  <si>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</si>
  <si>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</si>
  <si>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</si>
  <si>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</si>
  <si>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</si>
  <si>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</si>
  <si>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</si>
  <si>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</si>
  <si>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</si>
  <si>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</si>
  <si>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</si>
  <si>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</si>
  <si>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</si>
  <si>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</si>
  <si>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</si>
  <si>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</si>
  <si>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</si>
  <si>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</si>
  <si>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</si>
  <si>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</si>
  <si>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</si>
  <si>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</si>
  <si>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</si>
  <si>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</si>
  <si>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</si>
  <si>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</si>
  <si>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</si>
  <si>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</si>
  <si>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</si>
  <si>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</si>
  <si>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</si>
  <si>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</si>
  <si>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</si>
  <si>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</si>
  <si>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</si>
  <si>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</si>
  <si>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</si>
  <si>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</si>
  <si>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</si>
  <si>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</si>
  <si>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</si>
  <si>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</si>
  <si>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</si>
  <si>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</si>
  <si>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</si>
  <si>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</si>
  <si>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</si>
  <si>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</si>
  <si>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</si>
  <si>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</si>
  <si>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</si>
  <si>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</si>
  <si>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</si>
  <si>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</si>
  <si>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</si>
  <si>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</si>
  <si>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</si>
  <si>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</si>
  <si>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</si>
  <si>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</si>
  <si>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</si>
  <si>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</si>
  <si>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</si>
  <si>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</si>
  <si>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</si>
  <si>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</si>
  <si>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</si>
  <si>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</si>
  <si>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</si>
  <si>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</si>
  <si>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</si>
  <si>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</si>
  <si>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</si>
  <si>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</si>
  <si>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</si>
  <si>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</si>
  <si>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</si>
  <si>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</si>
  <si>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</si>
  <si>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</si>
  <si>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</si>
  <si>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</si>
  <si>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</si>
  <si>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</si>
  <si>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</si>
  <si>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</si>
  <si>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</si>
  <si>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</si>
  <si>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</si>
  <si>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</si>
  <si>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</si>
  <si>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</si>
  <si>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</si>
  <si>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</si>
  <si>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</si>
  <si>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</si>
  <si>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</si>
  <si>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</si>
  <si>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</si>
  <si>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</si>
  <si>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</si>
  <si>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</si>
  <si>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</si>
  <si>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</si>
  <si>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</si>
  <si>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</si>
  <si>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</si>
  <si>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</si>
  <si>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</si>
  <si>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</si>
  <si>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</si>
  <si>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</si>
  <si>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</si>
  <si>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</si>
  <si>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</si>
  <si>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</si>
  <si>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</si>
  <si>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</si>
  <si>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</si>
  <si>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</si>
  <si>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</si>
  <si>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</si>
  <si>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</si>
  <si>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</si>
  <si>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</si>
  <si>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</si>
  <si>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</si>
  <si>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</si>
  <si>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</si>
  <si>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</si>
  <si>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</si>
  <si>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</si>
  <si>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</si>
  <si>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</si>
  <si>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</si>
  <si>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</si>
  <si>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</si>
  <si>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</si>
  <si>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</si>
  <si>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</si>
  <si>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</si>
  <si>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</si>
  <si>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</si>
  <si>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</si>
  <si>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</si>
  <si>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</si>
  <si>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</si>
  <si>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</si>
  <si>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</si>
  <si>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</si>
  <si>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</si>
  <si>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</si>
  <si>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</si>
  <si>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</si>
  <si>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</si>
  <si>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</si>
  <si>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</si>
  <si>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</si>
  <si>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</si>
  <si>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</si>
  <si>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</si>
  <si>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</si>
  <si>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</si>
  <si>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</si>
  <si>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</si>
  <si>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</si>
  <si>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</si>
  <si>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</si>
  <si>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</si>
  <si>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</si>
  <si>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</si>
  <si>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</si>
  <si>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</si>
  <si>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</si>
  <si>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</si>
  <si>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</si>
  <si>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</si>
  <si>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</si>
  <si>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</si>
  <si>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</si>
  <si>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</si>
  <si>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</si>
  <si>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</si>
  <si>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</si>
  <si>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</si>
  <si>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</si>
  <si>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</si>
  <si>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</si>
  <si>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</si>
  <si>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</si>
  <si>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</si>
  <si>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</si>
  <si>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</si>
  <si>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</si>
  <si>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</si>
  <si>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</si>
  <si>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</si>
  <si>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</si>
  <si>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</si>
  <si>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</si>
  <si>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</si>
  <si>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</si>
  <si>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</si>
  <si>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</si>
  <si>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</si>
  <si>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</si>
  <si>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</si>
  <si>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</si>
  <si>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</si>
  <si>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</si>
  <si>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</si>
  <si>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</si>
  <si>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</si>
  <si>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</si>
  <si>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</si>
  <si>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</si>
  <si>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</si>
  <si>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</si>
  <si>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</si>
  <si>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</si>
  <si>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</si>
  <si>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</si>
  <si>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</si>
  <si>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</si>
  <si>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</si>
  <si>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</si>
  <si>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</si>
  <si>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</si>
  <si>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</si>
  <si>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</si>
  <si>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</si>
  <si>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</si>
  <si>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</si>
  <si>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</si>
  <si>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</si>
  <si>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</si>
  <si>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</si>
  <si>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</si>
  <si>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</si>
  <si>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</si>
  <si>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</si>
  <si>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</si>
  <si>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</si>
  <si>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</si>
  <si>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</si>
  <si>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</si>
  <si>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</si>
  <si>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</si>
  <si>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</si>
  <si>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</si>
  <si>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</si>
  <si>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</si>
  <si>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</si>
  <si>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</si>
  <si>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</si>
  <si>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</si>
  <si>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</si>
  <si>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</si>
  <si>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</si>
  <si>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</si>
  <si>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</si>
  <si>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</si>
  <si>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</si>
  <si>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</si>
  <si>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</si>
  <si>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</si>
  <si>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</si>
  <si>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</si>
  <si>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</si>
  <si>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</si>
  <si>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</si>
  <si>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</si>
  <si>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</si>
  <si>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</si>
  <si>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</si>
  <si>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</si>
  <si>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</si>
  <si>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</si>
  <si>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</si>
  <si>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</si>
  <si>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</si>
  <si>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</si>
  <si>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</si>
  <si>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</si>
  <si>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</si>
  <si>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</si>
  <si>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</si>
  <si>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</si>
  <si>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</si>
  <si>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</si>
  <si>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</si>
  <si>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</si>
  <si>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</si>
  <si>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</si>
  <si>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</si>
  <si>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</si>
  <si>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</si>
  <si>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</si>
  <si>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</si>
  <si>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</si>
  <si>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</si>
  <si>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</si>
  <si>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</si>
  <si>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</si>
  <si>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</si>
  <si>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</si>
  <si>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</si>
  <si>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</si>
  <si>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</si>
  <si>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</si>
  <si>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</si>
  <si>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</si>
  <si>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</si>
  <si>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</si>
  <si>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</si>
  <si>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</si>
  <si>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</si>
  <si>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</si>
  <si>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</si>
  <si>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</si>
  <si>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</si>
  <si>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</si>
  <si>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</si>
  <si>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</si>
  <si>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</si>
  <si>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</si>
  <si>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</si>
  <si>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</si>
  <si>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</si>
  <si>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</si>
  <si>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</si>
  <si>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</si>
  <si>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</si>
  <si>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</si>
  <si>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</si>
  <si>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</si>
  <si>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</si>
  <si>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</si>
  <si>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</si>
  <si>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</si>
  <si>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</si>
  <si>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</si>
  <si>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</si>
  <si>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</si>
  <si>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</si>
  <si>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</si>
  <si>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</si>
  <si>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</si>
  <si>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</si>
  <si>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</si>
  <si>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</si>
  <si>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</si>
  <si>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</si>
  <si>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</si>
  <si>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</si>
  <si>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</si>
  <si>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</si>
  <si>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</si>
  <si>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</si>
  <si>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</si>
  <si>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</si>
  <si>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</si>
  <si>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</si>
  <si>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</si>
  <si>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</si>
  <si>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</si>
  <si>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</si>
  <si>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</si>
  <si>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</si>
  <si>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</si>
  <si>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</si>
  <si>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</si>
  <si>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</si>
  <si>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</si>
  <si>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</si>
  <si>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</si>
  <si>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</si>
  <si>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</si>
  <si>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</si>
  <si>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</si>
  <si>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</si>
  <si>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</si>
  <si>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</si>
  <si>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</si>
  <si>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</si>
  <si>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</si>
  <si>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</si>
  <si>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</si>
  <si>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</si>
  <si>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</si>
  <si>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</si>
  <si>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</si>
  <si>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</si>
  <si>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</si>
  <si>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</si>
  <si>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</si>
  <si>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</si>
  <si>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</si>
  <si>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</si>
  <si>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</si>
  <si>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</si>
  <si>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</si>
  <si>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</si>
  <si>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</si>
  <si>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</si>
  <si>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</si>
  <si>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</si>
  <si>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</si>
  <si>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</si>
  <si>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</si>
  <si>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</si>
  <si>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</si>
  <si>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</si>
  <si>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</si>
  <si>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</si>
  <si>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</si>
  <si>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</si>
  <si>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</si>
  <si>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</si>
  <si>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</si>
  <si>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</si>
  <si>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</si>
  <si>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</si>
  <si>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</si>
  <si>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</si>
  <si>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</si>
  <si>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</si>
  <si>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</si>
  <si>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</si>
  <si>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</si>
  <si>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</si>
  <si>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</si>
  <si>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</si>
  <si>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</si>
  <si>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</si>
  <si>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</si>
  <si>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</si>
  <si>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</si>
  <si>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</si>
  <si>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</si>
  <si>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</si>
  <si>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</si>
  <si>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</si>
  <si>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</si>
  <si>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</si>
  <si>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</si>
  <si>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</si>
  <si>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</si>
  <si>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</si>
  <si>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</si>
  <si>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</si>
  <si>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</si>
  <si>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</si>
  <si>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</si>
  <si>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</si>
  <si>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</si>
  <si>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</si>
  <si>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</si>
  <si>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</si>
  <si>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</si>
  <si>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</si>
  <si>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</si>
  <si>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</si>
  <si>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</si>
  <si>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</si>
  <si>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</si>
  <si>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</si>
  <si>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</si>
  <si>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</si>
  <si>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</si>
  <si>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</si>
  <si>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</si>
  <si>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</si>
  <si>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</si>
  <si>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</si>
  <si>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</si>
  <si>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</si>
  <si>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</si>
  <si>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</si>
  <si>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</si>
  <si>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</si>
  <si>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</si>
  <si>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</si>
  <si>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</si>
  <si>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</si>
  <si>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</si>
  <si>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</si>
  <si>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</si>
  <si>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</si>
  <si>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</si>
  <si>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</si>
  <si>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</si>
  <si>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</si>
  <si>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</si>
  <si>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</si>
  <si>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</si>
  <si>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</si>
  <si>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</si>
  <si>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</si>
  <si>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</si>
  <si>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</si>
  <si>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</si>
  <si>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</si>
  <si>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</si>
  <si>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</si>
  <si>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</si>
  <si>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</si>
  <si>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</si>
  <si>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</si>
  <si>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</si>
  <si>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</si>
  <si>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</si>
  <si>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</si>
  <si>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</si>
  <si>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</si>
  <si>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</si>
  <si>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</si>
  <si>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</si>
  <si>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</si>
  <si>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</si>
  <si>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</si>
  <si>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</si>
  <si>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</si>
  <si>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</si>
  <si>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</si>
  <si>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</si>
  <si>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</si>
  <si>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</si>
  <si>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</si>
  <si>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</si>
  <si>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</si>
  <si>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</si>
  <si>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</si>
  <si>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</si>
  <si>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</si>
  <si>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</si>
  <si>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</si>
  <si>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</si>
  <si>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</si>
  <si>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</si>
  <si>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</si>
  <si>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</si>
  <si>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</si>
  <si>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</si>
  <si>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</si>
  <si>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</si>
  <si>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</si>
  <si>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</si>
  <si>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</si>
  <si>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</si>
  <si>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</si>
  <si>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</si>
  <si>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</si>
  <si>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</si>
  <si>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</si>
  <si>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</si>
  <si>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</si>
  <si>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</si>
  <si>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</si>
  <si>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</si>
  <si>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</si>
  <si>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</si>
  <si>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</si>
  <si>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</si>
  <si>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</si>
  <si>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</si>
  <si>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</si>
  <si>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</si>
  <si>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</si>
  <si>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</si>
  <si>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</si>
  <si>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</si>
  <si>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</si>
  <si>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</si>
  <si>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</si>
  <si>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</si>
  <si>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</si>
  <si>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</si>
  <si>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</si>
  <si>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</si>
  <si>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</si>
  <si>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</si>
  <si>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</si>
  <si>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</si>
  <si>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</si>
  <si>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</si>
  <si>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</si>
  <si>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</si>
  <si>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</si>
  <si>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</si>
  <si>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</si>
  <si>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</si>
  <si>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</si>
  <si>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</si>
  <si>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</si>
  <si>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</si>
  <si>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</si>
  <si>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</si>
  <si>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</si>
  <si>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</si>
  <si>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</si>
  <si>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</si>
  <si>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</si>
  <si>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</si>
  <si>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</si>
  <si>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</si>
  <si>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</si>
  <si>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</si>
  <si>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</si>
  <si>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</si>
  <si>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</si>
  <si>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</si>
  <si>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</si>
  <si>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</si>
  <si>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</si>
  <si>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</si>
  <si>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</si>
  <si>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</si>
  <si>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</si>
  <si>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</si>
  <si>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</si>
  <si>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</si>
  <si>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</si>
  <si>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</si>
  <si>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</si>
  <si>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</si>
  <si>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</si>
  <si>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</si>
  <si>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</si>
  <si>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</si>
  <si>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</si>
  <si>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</si>
  <si>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</si>
  <si>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</si>
  <si>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</si>
  <si>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</si>
  <si>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</si>
  <si>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</si>
  <si>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</si>
  <si>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</si>
  <si>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</si>
  <si>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</si>
  <si>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</si>
  <si>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</si>
  <si>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</si>
  <si>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</si>
  <si>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</si>
  <si>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</si>
  <si>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</si>
  <si>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</si>
  <si>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</si>
  <si>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</si>
  <si>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</si>
  <si>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</si>
  <si>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</si>
  <si>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</si>
  <si>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</si>
  <si>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</si>
  <si>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</si>
  <si>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</si>
  <si>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</si>
  <si>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</si>
  <si>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</si>
  <si>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</si>
  <si>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</si>
  <si>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</si>
  <si>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</si>
  <si>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</si>
  <si>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</si>
  <si>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</si>
  <si>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</si>
  <si>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</si>
  <si>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</si>
  <si>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</si>
  <si>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</si>
  <si>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</si>
  <si>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</si>
  <si>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</si>
  <si>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</si>
  <si>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</si>
  <si>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</si>
  <si>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</si>
  <si>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</si>
  <si>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</si>
  <si>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</si>
  <si>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</si>
  <si>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</si>
  <si>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</si>
  <si>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</si>
  <si>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</si>
  <si>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</si>
  <si>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</si>
  <si>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</si>
  <si>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</si>
  <si>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</si>
  <si>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</si>
  <si>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</si>
  <si>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</si>
  <si>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</si>
  <si>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</si>
  <si>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</si>
  <si>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</si>
  <si>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</si>
  <si>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</si>
  <si>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</si>
  <si>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</si>
  <si>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</si>
  <si>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</si>
  <si>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</si>
  <si>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</si>
  <si>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</si>
  <si>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</si>
  <si>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</si>
  <si>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</si>
  <si>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</si>
  <si>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</si>
  <si>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</si>
  <si>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</si>
  <si>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</si>
  <si>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</si>
  <si>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</si>
  <si>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</si>
  <si>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</si>
  <si>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</si>
  <si>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</si>
  <si>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</si>
  <si>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</si>
  <si>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</si>
  <si>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</si>
  <si>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</si>
  <si>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</si>
  <si>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</si>
  <si>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</si>
  <si>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</si>
  <si>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</si>
  <si>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</si>
  <si>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</si>
  <si>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</si>
  <si>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</si>
  <si>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</si>
  <si>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</si>
  <si>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</si>
  <si>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</si>
  <si>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</si>
  <si>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</si>
  <si>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</si>
  <si>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</si>
  <si>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</si>
  <si>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</si>
  <si>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</si>
  <si>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</si>
  <si>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</si>
  <si>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</si>
  <si>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</si>
  <si>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</si>
  <si>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</si>
  <si>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</si>
  <si>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</si>
  <si>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</si>
  <si>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</si>
  <si>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</si>
  <si>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</si>
  <si>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</si>
  <si>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</si>
  <si>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</si>
  <si>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</si>
  <si>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</si>
  <si>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</si>
  <si>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</si>
  <si>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</si>
  <si>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</si>
  <si>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</si>
  <si>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</si>
  <si>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</si>
  <si>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</si>
  <si>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</si>
  <si>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</si>
  <si>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</si>
  <si>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</si>
  <si>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</si>
  <si>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</si>
  <si>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</si>
  <si>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</si>
  <si>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</si>
  <si>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</si>
  <si>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</si>
  <si>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</si>
  <si>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</si>
  <si>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</si>
  <si>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</si>
  <si>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</si>
  <si>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</si>
  <si>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</si>
  <si>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</si>
  <si>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</si>
  <si>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</si>
  <si>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</si>
  <si>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</si>
  <si>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</si>
  <si>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</si>
  <si>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</si>
  <si>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</si>
  <si>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</si>
  <si>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</si>
  <si>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</si>
  <si>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</si>
  <si>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</si>
  <si>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</si>
  <si>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</si>
  <si>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</si>
  <si>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</si>
  <si>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</si>
  <si>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</si>
  <si>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</si>
  <si>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</si>
  <si>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</si>
  <si>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</si>
  <si>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</si>
  <si>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</si>
  <si>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</si>
  <si>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</si>
  <si>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</si>
  <si>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</si>
  <si>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</si>
  <si>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</si>
  <si>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</si>
  <si>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</si>
  <si>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</si>
  <si>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</si>
  <si>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</si>
  <si>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</si>
  <si>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</si>
  <si>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</si>
  <si>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</si>
  <si>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</si>
  <si>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</si>
  <si>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</si>
  <si>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</si>
  <si>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</si>
  <si>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</si>
  <si>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</si>
  <si>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</si>
  <si>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</si>
  <si>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</si>
  <si>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</si>
  <si>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</si>
  <si>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</si>
  <si>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</si>
  <si>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</si>
  <si>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</si>
  <si>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</si>
  <si>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</si>
  <si>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</si>
  <si>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</si>
  <si>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</si>
  <si>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</si>
  <si>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</si>
  <si>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</si>
  <si>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</si>
  <si>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</si>
  <si>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</si>
  <si>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</si>
  <si>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</si>
  <si>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</si>
  <si>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</si>
  <si>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</si>
  <si>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</si>
  <si>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</si>
  <si>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</si>
  <si>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</si>
  <si>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</si>
  <si>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</si>
  <si>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</si>
  <si>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</si>
  <si>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</si>
  <si>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</si>
  <si>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</si>
  <si>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</si>
  <si>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</si>
  <si>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</si>
  <si>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</si>
  <si>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</si>
  <si>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</si>
  <si>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</si>
  <si>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</si>
  <si>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</si>
  <si>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</si>
  <si>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</si>
  <si>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</si>
  <si>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</si>
  <si>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</si>
  <si>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</si>
  <si>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</si>
  <si>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</si>
  <si>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</si>
  <si>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</si>
  <si>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</si>
  <si>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</si>
  <si>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</si>
  <si>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</si>
  <si>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</si>
  <si>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</si>
  <si>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</si>
  <si>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</si>
  <si>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</si>
  <si>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</si>
  <si>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</si>
  <si>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</si>
  <si>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</si>
  <si>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</si>
  <si>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</si>
  <si>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</si>
  <si>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</si>
  <si>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</si>
  <si>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</si>
  <si>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</si>
  <si>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</si>
  <si>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</si>
  <si>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</si>
  <si>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</si>
  <si>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</si>
  <si>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</si>
  <si>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</si>
  <si>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</si>
  <si>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</si>
  <si>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</si>
  <si>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</si>
  <si>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</si>
  <si>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</si>
  <si>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</si>
  <si>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</si>
  <si>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</si>
  <si>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</si>
  <si>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</si>
  <si>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</si>
  <si>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</si>
  <si>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</si>
  <si>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</si>
  <si>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</si>
  <si>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</si>
  <si>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</si>
  <si>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</si>
  <si>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</si>
  <si>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</si>
  <si>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</si>
  <si>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</si>
  <si>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</si>
  <si>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</si>
  <si>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</si>
  <si>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</si>
  <si>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</si>
  <si>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</si>
  <si>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</si>
  <si>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</si>
  <si>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</si>
  <si>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</si>
  <si>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</si>
  <si>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</si>
  <si>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</si>
  <si>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</si>
  <si>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</si>
  <si>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</si>
  <si>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</si>
  <si>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</si>
  <si>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</si>
  <si>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</si>
  <si>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</si>
  <si>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</si>
  <si>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</si>
  <si>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</si>
  <si>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</si>
  <si>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</si>
  <si>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</si>
  <si>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</si>
  <si>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</si>
  <si>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</si>
  <si>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</si>
  <si>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</si>
  <si>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</si>
  <si>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</si>
  <si>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</si>
  <si>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</si>
  <si>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</si>
  <si>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</si>
  <si>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</si>
  <si>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</si>
  <si>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</si>
  <si>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</si>
  <si>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</si>
  <si>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</si>
  <si>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</si>
  <si>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</si>
  <si>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</si>
  <si>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</si>
  <si>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</si>
  <si>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</si>
  <si>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</si>
  <si>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</si>
  <si>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</si>
  <si>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</si>
  <si>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</si>
  <si>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</si>
  <si>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</si>
  <si>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</si>
  <si>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</si>
  <si>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</si>
  <si>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</si>
  <si>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</si>
  <si>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</si>
  <si>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</si>
  <si>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</si>
  <si>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</si>
  <si>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</si>
  <si>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</si>
  <si>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</si>
  <si>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</si>
  <si>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</si>
  <si>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</si>
  <si>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</si>
  <si>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</si>
  <si>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</si>
  <si>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</si>
  <si>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</si>
  <si>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</si>
  <si>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</si>
  <si>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</si>
  <si>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</si>
  <si>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</si>
  <si>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</si>
  <si>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</si>
  <si>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</si>
  <si>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</si>
  <si>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</si>
  <si>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</si>
  <si>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</si>
  <si>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</si>
  <si>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</si>
  <si>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</si>
  <si>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</si>
  <si>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</si>
  <si>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</si>
  <si>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</si>
  <si>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</si>
  <si>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</si>
  <si>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</si>
  <si>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</si>
  <si>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</si>
  <si>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</si>
  <si>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</si>
  <si>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</si>
  <si>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</si>
  <si>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</si>
  <si>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</si>
  <si>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</si>
  <si>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</si>
  <si>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</si>
  <si>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</si>
  <si>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</si>
  <si>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</si>
  <si>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</si>
  <si>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</si>
  <si>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</si>
  <si>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</si>
  <si>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</si>
  <si>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</si>
  <si>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</si>
  <si>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</si>
  <si>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</si>
  <si>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</si>
  <si>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</si>
  <si>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</si>
  <si>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</si>
  <si>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</si>
  <si>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</si>
  <si>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</si>
  <si>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</si>
  <si>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</si>
  <si>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</si>
  <si>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</si>
  <si>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</si>
  <si>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</si>
  <si>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</si>
  <si>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</si>
  <si>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</si>
  <si>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</si>
  <si>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</si>
  <si>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</si>
  <si>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</si>
  <si>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</si>
  <si>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</si>
  <si>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</si>
  <si>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</si>
  <si>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</si>
  <si>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</si>
  <si>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</si>
  <si>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</si>
  <si>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</si>
  <si>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</si>
  <si>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</si>
  <si>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</si>
  <si>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</si>
  <si>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</si>
  <si>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</si>
  <si>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</si>
  <si>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</si>
  <si>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</si>
  <si>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</si>
  <si>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</si>
  <si>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</si>
  <si>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</si>
  <si>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</si>
  <si>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</si>
  <si>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</si>
  <si>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</si>
  <si>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</si>
  <si>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</si>
  <si>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</si>
  <si>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</si>
  <si>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</si>
  <si>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</si>
  <si>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</si>
  <si>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</si>
  <si>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</si>
  <si>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</si>
  <si>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</si>
  <si>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</si>
  <si>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</si>
  <si>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</si>
  <si>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</si>
  <si>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</si>
  <si>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</si>
  <si>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</si>
  <si>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</si>
  <si>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</si>
  <si>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</si>
  <si>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</si>
  <si>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</si>
  <si>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</si>
  <si>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</si>
  <si>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</si>
  <si>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</si>
  <si>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</si>
  <si>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</si>
  <si>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</si>
  <si>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</si>
  <si>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</si>
  <si>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</si>
  <si>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</si>
  <si>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</si>
  <si>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</si>
  <si>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</si>
  <si>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</si>
  <si>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</si>
  <si>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</si>
  <si>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</si>
  <si>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</si>
  <si>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</si>
  <si>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</si>
  <si>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</si>
  <si>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</si>
  <si>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</si>
  <si>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</si>
  <si>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</si>
  <si>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</si>
  <si>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</si>
  <si>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</si>
  <si>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</si>
  <si>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</si>
  <si>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</si>
  <si>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</si>
  <si>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</si>
  <si>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</si>
  <si>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</si>
  <si>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</si>
  <si>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</si>
  <si>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</si>
  <si>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</si>
  <si>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</si>
  <si>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</si>
  <si>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</si>
  <si>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</si>
  <si>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</si>
  <si>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</si>
  <si>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</si>
  <si>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</si>
  <si>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</si>
  <si>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</si>
  <si>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</si>
  <si>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</si>
  <si>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</si>
  <si>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</si>
  <si>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</si>
  <si>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</si>
  <si>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</si>
  <si>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</si>
  <si>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</si>
  <si>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</si>
  <si>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</si>
  <si>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</si>
  <si>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</si>
  <si>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</si>
  <si>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</si>
  <si>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</si>
  <si>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</si>
  <si>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</si>
  <si>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</si>
  <si>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</si>
  <si>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</si>
  <si>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</si>
  <si>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</si>
  <si>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</si>
  <si>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</si>
  <si>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</si>
  <si>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</si>
  <si>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</si>
  <si>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</si>
  <si>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</si>
  <si>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</si>
  <si>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</si>
  <si>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</si>
  <si>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</si>
  <si>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</si>
  <si>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</si>
  <si>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</si>
  <si>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</si>
  <si>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</si>
  <si>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</si>
  <si>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</si>
  <si>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</si>
  <si>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</si>
  <si>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</si>
  <si>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</si>
  <si>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</si>
  <si>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</si>
  <si>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</si>
  <si>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</si>
  <si>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</si>
  <si>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</si>
  <si>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</si>
  <si>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</si>
  <si>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</si>
  <si>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</si>
  <si>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</si>
  <si>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</si>
  <si>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</si>
  <si>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</si>
  <si>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</si>
  <si>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</si>
  <si>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</si>
  <si>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</si>
  <si>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</si>
  <si>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</si>
  <si>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</si>
  <si>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</si>
  <si>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</si>
  <si>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</si>
  <si>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</si>
  <si>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</si>
  <si>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</si>
  <si>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</si>
  <si>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</si>
  <si>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</si>
  <si>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</si>
  <si>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</si>
  <si>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</si>
  <si>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</si>
  <si>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</si>
  <si>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</si>
  <si>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</si>
  <si>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</si>
  <si>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</si>
  <si>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</si>
  <si>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</si>
  <si>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</si>
  <si>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</si>
  <si>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</si>
  <si>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</si>
  <si>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</si>
  <si>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</si>
  <si>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</si>
  <si>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</si>
  <si>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</si>
  <si>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</si>
  <si>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</si>
  <si>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</si>
  <si>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</si>
  <si>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</si>
  <si>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</si>
  <si>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</si>
  <si>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</si>
  <si>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</si>
  <si>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</si>
  <si>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</si>
  <si>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</si>
  <si>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</si>
  <si>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</si>
  <si>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</si>
  <si>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</si>
  <si>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</si>
  <si>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</si>
  <si>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</si>
  <si>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</si>
  <si>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</si>
  <si>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</si>
  <si>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</si>
  <si>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</si>
  <si>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</si>
  <si>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</si>
  <si>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</si>
  <si>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</si>
  <si>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</si>
  <si>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</si>
  <si>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</si>
  <si>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</si>
  <si>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</si>
  <si>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</si>
  <si>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</si>
  <si>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</si>
  <si>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</si>
  <si>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</si>
  <si>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</si>
  <si>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</si>
  <si>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</si>
  <si>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</si>
  <si>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</si>
  <si>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</si>
  <si>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</si>
  <si>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</si>
  <si>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</si>
  <si>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</si>
  <si>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</si>
  <si>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</si>
  <si>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</si>
  <si>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</si>
  <si>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</si>
  <si>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</si>
  <si>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</si>
  <si>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</si>
  <si>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</si>
  <si>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</si>
  <si>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</si>
  <si>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</si>
  <si>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</si>
  <si>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</si>
  <si>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</si>
  <si>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</si>
  <si>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</si>
  <si>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</si>
  <si>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</si>
  <si>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</si>
  <si>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</si>
  <si>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</si>
  <si>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</si>
  <si>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</si>
  <si>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</si>
  <si>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</si>
  <si>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</si>
  <si>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</si>
  <si>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</si>
  <si>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</si>
  <si>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</si>
  <si>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</si>
  <si>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</si>
  <si>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</si>
  <si>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</si>
  <si>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</si>
  <si>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</si>
  <si>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</si>
  <si>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</si>
  <si>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</si>
  <si>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</si>
  <si>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</si>
  <si>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</si>
  <si>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</si>
  <si>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</si>
  <si>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</si>
  <si>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</si>
  <si>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</si>
  <si>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</si>
  <si>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</si>
  <si>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</si>
  <si>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</si>
  <si>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</si>
  <si>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</si>
  <si>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</si>
  <si>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</si>
  <si>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</si>
  <si>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</si>
  <si>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</si>
  <si>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</si>
  <si>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</si>
  <si>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</si>
  <si>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</si>
  <si>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</si>
  <si>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</si>
  <si>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</si>
  <si>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</si>
  <si>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</si>
  <si>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</si>
  <si>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</si>
  <si>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</si>
  <si>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</si>
  <si>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</si>
  <si>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</si>
  <si>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</si>
  <si>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</si>
  <si>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</si>
  <si>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</si>
  <si>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</si>
  <si>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</si>
  <si>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</si>
  <si>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</si>
  <si>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</si>
  <si>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</si>
  <si>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</si>
  <si>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</si>
  <si>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</si>
  <si>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</si>
  <si>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</si>
  <si>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</si>
  <si>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</si>
  <si>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</si>
  <si>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</si>
  <si>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</si>
  <si>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</si>
  <si>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</si>
  <si>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</si>
  <si>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</si>
  <si>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</si>
  <si>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</si>
  <si>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</si>
  <si>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</si>
  <si>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</si>
  <si>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</si>
  <si>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</si>
  <si>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</si>
  <si>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</si>
  <si>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</si>
  <si>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</si>
  <si>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</si>
  <si>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</si>
  <si>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</si>
  <si>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</si>
  <si>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</si>
  <si>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</si>
  <si>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</si>
  <si>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</si>
  <si>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</si>
  <si>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</si>
  <si>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</si>
  <si>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</si>
  <si>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</si>
  <si>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</si>
  <si>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</si>
  <si>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</si>
  <si>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</si>
  <si>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</si>
  <si>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</si>
  <si>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</si>
  <si>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</si>
  <si>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</si>
  <si>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</si>
  <si>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</si>
  <si>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</si>
  <si>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</si>
  <si>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</si>
  <si>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</si>
  <si>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</si>
  <si>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</si>
  <si>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</si>
  <si>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</si>
  <si>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</si>
  <si>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</si>
  <si>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</si>
  <si>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</si>
  <si>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</si>
  <si>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</si>
  <si>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</si>
  <si>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</si>
  <si>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</si>
  <si>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</si>
  <si>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</si>
  <si>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</si>
  <si>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</si>
  <si>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</si>
  <si>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</si>
  <si>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</si>
  <si>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</si>
  <si>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</si>
  <si>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</si>
  <si>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</si>
  <si>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</si>
  <si>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</si>
  <si>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</si>
  <si>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</si>
  <si>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</si>
  <si>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</si>
  <si>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</si>
  <si>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</si>
  <si>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</si>
  <si>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</si>
  <si>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</si>
  <si>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</si>
  <si>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</si>
  <si>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</si>
  <si>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</si>
  <si>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</si>
  <si>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</si>
  <si>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</si>
  <si>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</si>
  <si>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</si>
  <si>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</si>
  <si>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</si>
  <si>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</si>
  <si>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</si>
  <si>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</si>
  <si>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</si>
  <si>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</si>
  <si>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</si>
  <si>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</si>
  <si>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</si>
  <si>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</si>
  <si>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</si>
  <si>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</si>
  <si>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</si>
  <si>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</si>
  <si>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</si>
  <si>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</si>
  <si>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</si>
  <si>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</si>
  <si>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</si>
  <si>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</si>
  <si>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</si>
  <si>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</si>
  <si>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</si>
  <si>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</si>
  <si>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</si>
  <si>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</si>
  <si>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</si>
  <si>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</si>
  <si>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</si>
  <si>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</si>
  <si>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</si>
  <si>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</si>
  <si>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</si>
  <si>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</si>
  <si>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</si>
  <si>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</si>
  <si>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</si>
  <si>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</si>
  <si>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</si>
  <si>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</si>
  <si>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</si>
  <si>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</si>
  <si>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</si>
  <si>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</si>
  <si>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</si>
  <si>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</si>
  <si>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</si>
  <si>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</si>
  <si>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</si>
  <si>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</si>
  <si>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</si>
  <si>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</si>
  <si>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</si>
  <si>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</si>
  <si>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</si>
  <si>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</si>
  <si>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</si>
  <si>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</si>
  <si>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</si>
  <si>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</si>
  <si>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</si>
  <si>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</si>
  <si>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</si>
  <si>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</si>
  <si>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</si>
  <si>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</si>
  <si>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</si>
  <si>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</si>
  <si>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</si>
  <si>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</si>
  <si>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</si>
  <si>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</si>
  <si>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</si>
  <si>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</si>
  <si>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</si>
  <si>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</si>
  <si>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</si>
  <si>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</si>
  <si>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</si>
  <si>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</si>
  <si>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</si>
  <si>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</si>
  <si>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</si>
  <si>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</si>
  <si>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</si>
  <si>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</si>
  <si>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</si>
  <si>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</si>
  <si>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</si>
  <si>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</si>
  <si>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</si>
  <si>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</si>
  <si>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</si>
  <si>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</si>
  <si>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</si>
  <si>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</si>
  <si>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</si>
  <si>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</si>
  <si>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</si>
  <si>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</si>
  <si>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</si>
  <si>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</si>
  <si>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</si>
  <si>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</si>
  <si>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</si>
  <si>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</si>
  <si>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</si>
  <si>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</si>
  <si>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</si>
  <si>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</si>
  <si>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</si>
  <si>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</si>
  <si>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</si>
  <si>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</si>
  <si>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</si>
  <si>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</si>
  <si>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</si>
  <si>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</si>
  <si>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</si>
  <si>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</si>
  <si>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</si>
  <si>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</si>
  <si>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</si>
  <si>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</si>
  <si>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</si>
  <si>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</si>
  <si>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</si>
  <si>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</si>
  <si>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</si>
  <si>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</si>
  <si>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</si>
  <si>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</si>
  <si>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</si>
  <si>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</si>
  <si>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</si>
  <si>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</si>
  <si>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</si>
  <si>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</si>
  <si>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</si>
  <si>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</si>
  <si>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</si>
  <si>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</si>
  <si>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</si>
  <si>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</si>
  <si>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</si>
  <si>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</si>
  <si>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</si>
  <si>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</si>
  <si>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</si>
  <si>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</si>
  <si>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</si>
  <si>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</si>
  <si>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</si>
  <si>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</si>
  <si>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</si>
  <si>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</si>
  <si>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</si>
  <si>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</si>
  <si>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</si>
  <si>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</si>
  <si>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</si>
  <si>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</si>
  <si>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</si>
  <si>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</si>
  <si>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</si>
  <si>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</si>
  <si>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</si>
  <si>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</si>
  <si>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</si>
  <si>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</si>
  <si>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</si>
  <si>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</si>
  <si>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</si>
  <si>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</si>
  <si>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</si>
  <si>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</si>
  <si>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</si>
  <si>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</si>
  <si>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</si>
  <si>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</si>
  <si>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</si>
  <si>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</si>
  <si>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</si>
  <si>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</si>
  <si>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</si>
  <si>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</si>
  <si>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</si>
  <si>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</si>
  <si>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</si>
  <si>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</si>
  <si>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</si>
  <si>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</si>
  <si>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</si>
  <si>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</si>
  <si>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</si>
  <si>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</si>
  <si>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</si>
  <si>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</si>
  <si>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</si>
  <si>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</si>
  <si>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</si>
  <si>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</si>
  <si>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</si>
  <si>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</si>
  <si>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</si>
  <si>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</si>
  <si>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</si>
  <si>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</si>
  <si>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</si>
  <si>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</si>
  <si>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</si>
  <si>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</si>
  <si>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</si>
  <si>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</si>
  <si>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</si>
  <si>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</si>
  <si>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</si>
  <si>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</si>
  <si>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</si>
  <si>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</si>
  <si>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</si>
  <si>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</si>
  <si>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</si>
  <si>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</si>
  <si>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</si>
  <si>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</si>
  <si>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</si>
  <si>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</si>
  <si>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</si>
  <si>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</si>
  <si>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</si>
  <si>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</si>
  <si>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</si>
  <si>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</si>
  <si>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</si>
  <si>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</si>
  <si>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</si>
  <si>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</si>
  <si>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</si>
  <si>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</si>
  <si>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</si>
  <si>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</si>
  <si>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</si>
  <si>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</si>
  <si>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</si>
  <si>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</si>
  <si>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</si>
  <si>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</si>
  <si>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</si>
  <si>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</si>
  <si>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</si>
  <si>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</si>
  <si>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</si>
  <si>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</si>
  <si>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</si>
  <si>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</si>
  <si>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</si>
  <si>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</si>
  <si>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</si>
  <si>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</si>
  <si>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</si>
  <si>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</si>
  <si>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</si>
  <si>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</si>
  <si>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</si>
  <si>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</si>
  <si>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</si>
  <si>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</si>
  <si>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</si>
  <si>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</si>
  <si>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</si>
  <si>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</si>
  <si>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</si>
  <si>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</si>
  <si>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</si>
  <si>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</si>
  <si>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</si>
  <si>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</si>
  <si>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</si>
  <si>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</si>
  <si>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</si>
  <si>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</si>
  <si>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</si>
  <si>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</si>
  <si>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</si>
  <si>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</si>
  <si>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</si>
  <si>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</si>
  <si>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</si>
  <si>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</si>
  <si>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</si>
  <si>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</si>
  <si>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</si>
  <si>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</si>
  <si>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</si>
  <si>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</si>
  <si>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</si>
  <si>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</si>
  <si>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</si>
  <si>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</si>
  <si>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</si>
  <si>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</si>
  <si>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</si>
  <si>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</si>
  <si>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</si>
  <si>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</si>
  <si>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</si>
  <si>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</si>
  <si>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</si>
  <si>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</si>
  <si>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</si>
  <si>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</si>
  <si>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</si>
  <si>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</si>
  <si>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</si>
  <si>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</si>
  <si>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</si>
  <si>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</si>
  <si>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</si>
  <si>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</si>
  <si>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</si>
  <si>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</si>
  <si>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</si>
  <si>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</si>
  <si>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</si>
  <si>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</si>
  <si>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</si>
  <si>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</si>
  <si>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</si>
  <si>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</si>
  <si>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</si>
  <si>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</si>
  <si>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</si>
  <si>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</si>
  <si>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</si>
  <si>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</si>
  <si>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</si>
  <si>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</si>
  <si>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</si>
  <si>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</si>
  <si>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</si>
  <si>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</si>
  <si>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</si>
  <si>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</si>
  <si>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</si>
  <si>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</si>
  <si>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</si>
  <si>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</si>
  <si>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</si>
  <si>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</si>
  <si>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</si>
  <si>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</si>
  <si>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</si>
  <si>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</si>
  <si>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</si>
  <si>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</si>
  <si>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</si>
  <si>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</si>
  <si>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</si>
  <si>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</si>
  <si>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</si>
  <si>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</si>
  <si>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</si>
  <si>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</si>
  <si>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</si>
  <si>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</si>
  <si>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</si>
  <si>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</si>
  <si>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</si>
  <si>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</si>
  <si>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</si>
  <si>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</si>
  <si>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</si>
  <si>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</si>
  <si>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</si>
  <si>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</si>
  <si>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</si>
  <si>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</si>
  <si>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</si>
  <si>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</si>
  <si>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</si>
  <si>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</si>
  <si>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</si>
  <si>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</si>
  <si>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</si>
  <si>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</si>
  <si>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</si>
  <si>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</si>
  <si>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</si>
  <si>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</si>
  <si>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</si>
  <si>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</si>
  <si>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</si>
  <si>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</si>
  <si>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</si>
  <si>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</si>
  <si>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</si>
  <si>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</si>
  <si>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</si>
  <si>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</si>
  <si>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</si>
  <si>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</si>
  <si>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</si>
  <si>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</si>
  <si>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</si>
  <si>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</si>
  <si>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</si>
  <si>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</si>
  <si>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</si>
  <si>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</si>
  <si>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</si>
  <si>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</si>
  <si>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</si>
  <si>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</si>
  <si>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</si>
  <si>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</si>
  <si>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</si>
  <si>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</si>
  <si>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</si>
  <si>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</si>
  <si>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</si>
  <si>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</si>
  <si>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</si>
  <si>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</si>
  <si>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</si>
  <si>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</si>
  <si>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</si>
  <si>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</si>
  <si>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</si>
  <si>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</si>
  <si>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</si>
  <si>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</si>
  <si>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</si>
  <si>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</si>
  <si>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</si>
  <si>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</si>
  <si>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</si>
  <si>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</si>
  <si>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</si>
  <si>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</si>
  <si>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</si>
  <si>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</si>
  <si>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</si>
  <si>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</si>
  <si>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</si>
  <si>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</si>
  <si>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</si>
  <si>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</si>
  <si>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</si>
  <si>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</si>
  <si>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</si>
  <si>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</si>
  <si>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</si>
  <si>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</si>
  <si>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</si>
  <si>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</si>
  <si>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</si>
  <si>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</si>
  <si>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</si>
  <si>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</si>
  <si>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</si>
  <si>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</si>
  <si>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</si>
  <si>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</si>
  <si>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</si>
  <si>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</si>
  <si>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</si>
  <si>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</si>
  <si>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</si>
  <si>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</si>
  <si>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</si>
  <si>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</si>
  <si>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</si>
  <si>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</si>
  <si>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</si>
  <si>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</si>
  <si>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</si>
  <si>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</si>
  <si>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</si>
  <si>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</si>
  <si>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</si>
  <si>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</si>
  <si>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</si>
  <si>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</si>
  <si>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</si>
  <si>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</si>
  <si>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</si>
  <si>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</si>
  <si>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</si>
  <si>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</si>
  <si>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</si>
  <si>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</si>
  <si>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</si>
  <si>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</si>
  <si>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</si>
  <si>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</si>
  <si>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</si>
  <si>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</si>
  <si>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</si>
  <si>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</si>
  <si>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</si>
  <si>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</si>
  <si>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</si>
  <si>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</si>
  <si>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</si>
  <si>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</si>
  <si>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</si>
  <si>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</si>
  <si>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</si>
  <si>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</si>
  <si>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</si>
  <si>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</si>
  <si>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</si>
  <si>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</si>
  <si>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</si>
  <si>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</si>
  <si>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</si>
  <si>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</si>
  <si>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</si>
  <si>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</si>
  <si>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</si>
  <si>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</si>
  <si>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</si>
  <si>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</si>
  <si>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</si>
  <si>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</si>
  <si>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</si>
  <si>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</si>
  <si>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</si>
  <si>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</si>
  <si>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</si>
  <si>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</si>
  <si>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</si>
  <si>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</si>
  <si>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</si>
  <si>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</si>
  <si>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</si>
  <si>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</si>
  <si>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</si>
  <si>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</si>
  <si>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</si>
  <si>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</si>
  <si>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</si>
  <si>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</si>
  <si>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</si>
  <si>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</si>
  <si>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</si>
  <si>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</si>
  <si>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</si>
  <si>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</si>
  <si>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</si>
  <si>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</si>
  <si>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</si>
  <si>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</si>
  <si>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</si>
  <si>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</si>
  <si>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</si>
  <si>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</si>
  <si>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</si>
  <si>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</si>
  <si>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</si>
  <si>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</si>
  <si>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</si>
  <si>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</si>
  <si>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</si>
  <si>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</si>
  <si>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</si>
  <si>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</si>
  <si>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</si>
  <si>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</si>
  <si>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</si>
  <si>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</si>
  <si>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</si>
  <si>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</si>
  <si>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</si>
  <si>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</si>
  <si>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</si>
  <si>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</si>
  <si>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</si>
  <si>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</si>
  <si>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</si>
  <si>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</si>
  <si>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</si>
  <si>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</si>
  <si>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</si>
  <si>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</si>
  <si>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</si>
  <si>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</si>
  <si>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</si>
  <si>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</si>
  <si>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</si>
  <si>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</si>
  <si>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</si>
  <si>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</si>
  <si>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</si>
  <si>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</si>
  <si>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</si>
  <si>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</si>
  <si>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</si>
  <si>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</si>
  <si>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</si>
  <si>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</si>
  <si>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</si>
  <si>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</si>
  <si>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</si>
  <si>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</si>
  <si>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</si>
  <si>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</si>
  <si>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</si>
  <si>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</si>
  <si>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</si>
  <si>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</si>
  <si>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</si>
  <si>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</si>
  <si>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</si>
  <si>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</si>
  <si>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</si>
  <si>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</si>
  <si>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</si>
  <si>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</si>
  <si>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</si>
  <si>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</si>
  <si>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</si>
  <si>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</si>
  <si>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</si>
  <si>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</si>
  <si>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</si>
  <si>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</si>
  <si>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</si>
  <si>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</si>
  <si>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</si>
  <si>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</si>
  <si>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</si>
  <si>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</si>
  <si>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</si>
  <si>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</si>
  <si>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</si>
  <si>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</si>
  <si>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</si>
  <si>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</si>
  <si>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</si>
  <si>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</si>
  <si>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</si>
  <si>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</si>
  <si>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</si>
  <si>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</si>
  <si>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</si>
  <si>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</si>
  <si>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</si>
  <si>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</si>
  <si>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</si>
  <si>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</si>
  <si>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</si>
  <si>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</si>
  <si>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</si>
  <si>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</si>
  <si>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</si>
  <si>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</si>
  <si>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</si>
  <si>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</si>
  <si>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</si>
  <si>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</si>
  <si>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</si>
  <si>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</si>
  <si>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</si>
  <si>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</si>
  <si>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</si>
  <si>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</si>
  <si>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</si>
  <si>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</si>
  <si>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</si>
  <si>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</si>
  <si>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</si>
  <si>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</si>
  <si>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</si>
  <si>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</si>
  <si>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</si>
  <si>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</si>
  <si>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</si>
  <si>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</si>
  <si>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</si>
  <si>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</si>
  <si>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</si>
  <si>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</si>
  <si>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</si>
  <si>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</si>
  <si>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</si>
  <si>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</si>
  <si>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</si>
  <si>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</si>
  <si>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</si>
  <si>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</si>
  <si>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</si>
  <si>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</si>
  <si>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</si>
  <si>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</si>
  <si>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</si>
  <si>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</si>
  <si>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</si>
  <si>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</si>
  <si>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</si>
  <si>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</si>
  <si>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</si>
  <si>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</si>
  <si>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</si>
  <si>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</si>
  <si>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</si>
  <si>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</si>
  <si>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</si>
  <si>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</si>
  <si>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</si>
  <si>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</si>
  <si>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</si>
  <si>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</si>
  <si>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</si>
  <si>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</si>
  <si>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</si>
  <si>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</si>
  <si>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</si>
  <si>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</si>
  <si>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</si>
  <si>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</si>
  <si>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</si>
  <si>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</si>
  <si>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</si>
  <si>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</si>
  <si>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</si>
  <si>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</si>
  <si>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</si>
  <si>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</si>
  <si>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</si>
  <si>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</si>
  <si>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</si>
  <si>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</si>
  <si>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</si>
  <si>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</si>
  <si>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</si>
  <si>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</si>
  <si>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</si>
  <si>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</si>
  <si>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</si>
  <si>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</si>
  <si>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</si>
  <si>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</si>
  <si>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</si>
  <si>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</si>
  <si>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</si>
  <si>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</si>
  <si>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</si>
  <si>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</si>
  <si>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</si>
  <si>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</si>
  <si>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</si>
  <si>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</si>
  <si>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</si>
  <si>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</si>
  <si>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</si>
  <si>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</si>
  <si>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</si>
  <si>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</si>
  <si>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</si>
  <si>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</si>
  <si>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</si>
  <si>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</si>
  <si>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</si>
  <si>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</si>
  <si>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</si>
  <si>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</si>
  <si>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</si>
  <si>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</si>
  <si>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</si>
  <si>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</si>
  <si>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</si>
  <si>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</si>
  <si>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</si>
  <si>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</si>
  <si>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</si>
  <si>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</si>
  <si>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</si>
  <si>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</si>
  <si>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</si>
  <si>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</si>
  <si>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</si>
  <si>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</si>
  <si>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</si>
  <si>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</si>
  <si>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</si>
  <si>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</si>
  <si>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</si>
  <si>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</si>
  <si>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</si>
  <si>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</si>
  <si>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</si>
  <si>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</si>
  <si>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</si>
  <si>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</si>
  <si>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</si>
  <si>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</si>
  <si>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</si>
  <si>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</si>
  <si>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</si>
  <si>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</si>
  <si>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</si>
  <si>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</si>
  <si>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</si>
  <si>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</si>
  <si>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</si>
  <si>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</si>
  <si>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</si>
  <si>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</si>
  <si>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</si>
  <si>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</si>
  <si>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</si>
  <si>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</si>
  <si>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</si>
  <si>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</si>
  <si>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</si>
  <si>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</si>
  <si>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</si>
  <si>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</si>
  <si>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</si>
  <si>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</si>
  <si>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</si>
  <si>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</si>
  <si>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</si>
  <si>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</si>
  <si>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</si>
  <si>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</si>
  <si>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</si>
  <si>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</si>
  <si>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</si>
  <si>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</si>
  <si>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</si>
  <si>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</si>
  <si>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</si>
  <si>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</si>
  <si>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</si>
  <si>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</si>
  <si>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</si>
  <si>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</si>
  <si>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</si>
  <si>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</si>
  <si>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</si>
  <si>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</si>
  <si>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</si>
  <si>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</si>
  <si>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</si>
  <si>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</si>
  <si>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</si>
  <si>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</si>
  <si>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</si>
  <si>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</si>
  <si>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</si>
  <si>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</si>
  <si>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</si>
  <si>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</si>
  <si>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</si>
  <si>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</si>
  <si>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</si>
  <si>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</si>
  <si>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</si>
  <si>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</si>
  <si>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</si>
  <si>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</si>
  <si>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</si>
  <si>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</si>
  <si>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</si>
  <si>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</si>
  <si>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</si>
  <si>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</si>
  <si>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</si>
  <si>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</si>
  <si>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</si>
  <si>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</si>
  <si>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</si>
  <si>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</si>
  <si>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</si>
  <si>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</si>
  <si>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</si>
  <si>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</si>
  <si>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</si>
  <si>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</si>
  <si>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</si>
  <si>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</si>
  <si>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</si>
  <si>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</si>
  <si>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</si>
  <si>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</si>
  <si>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</si>
  <si>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</si>
  <si>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</si>
  <si>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</si>
  <si>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</si>
  <si>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</si>
  <si>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</si>
  <si>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</si>
  <si>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</si>
  <si>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</si>
  <si>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</si>
  <si>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</si>
  <si>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</si>
  <si>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</si>
  <si>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</si>
  <si>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</si>
  <si>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</si>
  <si>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</si>
  <si>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</si>
  <si>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</si>
  <si>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</si>
  <si>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</si>
  <si>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</si>
  <si>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</si>
  <si>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</si>
  <si>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</si>
  <si>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</si>
  <si>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</si>
  <si>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</si>
  <si>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</si>
  <si>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</si>
  <si>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</si>
  <si>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</si>
  <si>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</si>
  <si>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</si>
  <si>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</si>
  <si>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</si>
  <si>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</si>
  <si>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</si>
  <si>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</si>
  <si>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</si>
  <si>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</si>
  <si>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</si>
  <si>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</si>
  <si>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</si>
  <si>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</si>
  <si>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</si>
  <si>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</si>
  <si>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</si>
  <si>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</si>
  <si>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</si>
  <si>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</si>
  <si>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</si>
  <si>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</si>
  <si>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</si>
  <si>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</si>
  <si>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</si>
  <si>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</si>
  <si>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</si>
  <si>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</si>
  <si>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</si>
  <si>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</si>
  <si>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</si>
  <si>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</si>
  <si>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</si>
  <si>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</si>
  <si>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</si>
  <si>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</si>
  <si>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</si>
  <si>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</si>
  <si>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</si>
  <si>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</si>
  <si>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</si>
  <si>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</si>
  <si>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</si>
  <si>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</si>
  <si>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</si>
  <si>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</si>
  <si>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</si>
  <si>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</si>
  <si>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</si>
  <si>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</si>
  <si>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</si>
  <si>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</si>
  <si>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</si>
  <si>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</si>
  <si>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</si>
  <si>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</si>
  <si>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</si>
  <si>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</si>
  <si>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</si>
  <si>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</si>
  <si>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</si>
  <si>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</si>
  <si>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</si>
  <si>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</si>
  <si>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</si>
  <si>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</si>
  <si>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</si>
  <si>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</si>
  <si>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</si>
  <si>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</si>
  <si>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</si>
  <si>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</si>
  <si>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</si>
  <si>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</si>
  <si>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</si>
  <si>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</si>
  <si>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</si>
  <si>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</si>
  <si>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</si>
  <si>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</si>
  <si>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</si>
  <si>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</si>
  <si>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</si>
  <si>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</si>
  <si>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</si>
  <si>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</si>
  <si>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</si>
  <si>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</si>
  <si>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</si>
  <si>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</si>
  <si>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</si>
  <si>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</si>
  <si>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</si>
  <si>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</si>
  <si>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</si>
  <si>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</si>
  <si>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</si>
  <si>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</si>
  <si>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</si>
  <si>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</si>
  <si>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</si>
  <si>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</si>
  <si>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</si>
  <si>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</si>
  <si>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</si>
  <si>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</si>
  <si>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</si>
  <si>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</si>
  <si>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</si>
  <si>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</si>
  <si>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</si>
  <si>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</si>
  <si>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</si>
  <si>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</si>
  <si>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</si>
  <si>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</si>
  <si>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</si>
  <si>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</si>
  <si>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</si>
  <si>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</si>
  <si>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</si>
  <si>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</si>
  <si>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</si>
  <si>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</si>
  <si>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</si>
  <si>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</si>
  <si>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</si>
  <si>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</si>
  <si>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</si>
  <si>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</si>
  <si>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</si>
  <si>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</si>
  <si>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</si>
  <si>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</si>
  <si>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</si>
  <si>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</si>
  <si>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</si>
  <si>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</si>
  <si>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</si>
  <si>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</si>
  <si>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</si>
  <si>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</si>
  <si>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</si>
  <si>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</si>
  <si>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</si>
  <si>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</si>
  <si>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</si>
  <si>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</si>
  <si>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</si>
  <si>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</si>
  <si>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</si>
  <si>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</si>
  <si>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</si>
  <si>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</si>
  <si>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</si>
  <si>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</si>
  <si>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</si>
  <si>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</si>
  <si>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</si>
  <si>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</si>
  <si>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</si>
  <si>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</si>
  <si>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</si>
  <si>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</si>
  <si>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</si>
  <si>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</si>
  <si>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</si>
  <si>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</si>
  <si>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</si>
  <si>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</si>
  <si>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</si>
  <si>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</si>
  <si>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</si>
  <si>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</si>
  <si>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</si>
  <si>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</si>
  <si>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</si>
  <si>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</si>
  <si>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</si>
  <si>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</si>
  <si>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</si>
  <si>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</si>
  <si>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</si>
  <si>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</si>
  <si>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</si>
  <si>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</si>
  <si>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</si>
  <si>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</si>
  <si>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</si>
  <si>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</si>
  <si>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</si>
  <si>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</si>
  <si>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</si>
  <si>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</si>
  <si>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</si>
  <si>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</si>
  <si>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</si>
  <si>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</si>
  <si>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</si>
  <si>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</si>
  <si>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</si>
  <si>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</si>
  <si>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</si>
  <si>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</si>
  <si>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</si>
  <si>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</si>
  <si>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</si>
  <si>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</si>
  <si>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</si>
  <si>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</si>
  <si>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</si>
  <si>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</si>
  <si>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</si>
  <si>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</si>
  <si>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</si>
  <si>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</si>
  <si>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</si>
  <si>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</si>
  <si>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</si>
  <si>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</si>
  <si>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</si>
  <si>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</si>
  <si>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</si>
  <si>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</si>
  <si>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</si>
  <si>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</si>
  <si>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</si>
  <si>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</si>
  <si>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</si>
  <si>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</si>
  <si>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</si>
  <si>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</si>
  <si>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</si>
  <si>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</si>
  <si>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</si>
  <si>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</si>
  <si>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</si>
  <si>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</si>
  <si>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</si>
  <si>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</si>
  <si>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</si>
  <si>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</si>
  <si>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</si>
  <si>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</si>
  <si>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</si>
  <si>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</si>
  <si>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</si>
  <si>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</si>
  <si>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</si>
  <si>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</si>
  <si>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</si>
  <si>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</si>
  <si>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</si>
  <si>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</si>
  <si>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</si>
  <si>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</si>
  <si>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</si>
  <si>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</si>
  <si>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</si>
  <si>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</si>
  <si>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</si>
  <si>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</si>
  <si>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</si>
  <si>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</si>
  <si>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</si>
  <si>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</si>
  <si>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</si>
  <si>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</si>
  <si>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</si>
  <si>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</si>
  <si>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</si>
  <si>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</si>
  <si>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</si>
  <si>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</si>
  <si>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</si>
  <si>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</si>
  <si>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</si>
  <si>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</si>
  <si>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</si>
  <si>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</si>
  <si>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</si>
  <si>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</si>
  <si>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</si>
  <si>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</si>
  <si>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</si>
  <si>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</si>
  <si>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</si>
  <si>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</si>
  <si>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</si>
  <si>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</si>
  <si>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</si>
  <si>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</si>
  <si>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</si>
  <si>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</si>
  <si>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</si>
  <si>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</si>
  <si>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</si>
  <si>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</si>
  <si>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</si>
  <si>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</si>
  <si>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</si>
  <si>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</si>
  <si>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</si>
  <si>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</si>
  <si>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</si>
  <si>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</si>
  <si>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</si>
  <si>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</si>
  <si>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</si>
  <si>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</si>
  <si>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</si>
  <si>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</si>
  <si>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</si>
  <si>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</si>
  <si>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</si>
  <si>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</si>
  <si>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</si>
  <si>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</si>
  <si>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</si>
  <si>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</si>
  <si>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</si>
  <si>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</si>
  <si>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</si>
  <si>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</si>
  <si>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</si>
  <si>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</si>
  <si>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</si>
  <si>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</si>
  <si>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</si>
  <si>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</si>
  <si>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</si>
  <si>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</si>
  <si>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</si>
  <si>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</si>
  <si>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</si>
  <si>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</si>
  <si>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</si>
  <si>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</si>
  <si>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</si>
  <si>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</si>
  <si>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</si>
  <si>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</si>
  <si>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</si>
  <si>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</si>
  <si>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</si>
  <si>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</si>
  <si>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</si>
  <si>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</si>
  <si>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</si>
  <si>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</si>
  <si>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</si>
  <si>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</si>
  <si>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</si>
  <si>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</si>
  <si>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</si>
  <si>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</si>
  <si>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</si>
  <si>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</si>
  <si>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</si>
  <si>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</si>
  <si>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</si>
  <si>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</si>
  <si>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</si>
  <si>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</si>
  <si>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</si>
  <si>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</si>
  <si>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</si>
  <si>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</si>
  <si>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</si>
  <si>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</si>
  <si>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</si>
  <si>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</si>
  <si>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</si>
  <si>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</si>
  <si>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</si>
  <si>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</si>
  <si>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</si>
  <si>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</si>
  <si>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</si>
  <si>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</si>
  <si>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</si>
  <si>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</si>
  <si>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</si>
  <si>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</si>
  <si>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</si>
  <si>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</si>
  <si>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</si>
  <si>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</si>
  <si>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</si>
  <si>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</si>
  <si>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</si>
  <si>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</si>
  <si>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</si>
  <si>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</si>
  <si>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</si>
  <si>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</si>
  <si>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</si>
  <si>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</si>
  <si>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</si>
  <si>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</si>
  <si>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</si>
  <si>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</si>
  <si>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</si>
  <si>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</si>
  <si>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</si>
  <si>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</si>
  <si>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</si>
  <si>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</si>
  <si>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</si>
  <si>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</si>
  <si>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</si>
  <si>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</si>
  <si>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</si>
  <si>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</si>
  <si>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</si>
  <si>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</si>
  <si>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</si>
  <si>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</si>
  <si>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</si>
  <si>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</si>
  <si>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</si>
  <si>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</si>
  <si>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</si>
  <si>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</si>
  <si>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</si>
  <si>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</si>
  <si>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</si>
  <si>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</si>
  <si>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</si>
  <si>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</si>
  <si>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</si>
  <si>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</si>
  <si>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</si>
  <si>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</si>
  <si>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</si>
  <si>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</si>
  <si>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</si>
  <si>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</si>
  <si>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</si>
  <si>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</si>
  <si>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</si>
  <si>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</si>
  <si>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</si>
  <si>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</si>
  <si>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</si>
  <si>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</si>
  <si>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</si>
  <si>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</si>
  <si>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</si>
  <si>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</si>
  <si>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</si>
  <si>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</si>
  <si>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</si>
  <si>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</si>
  <si>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</si>
  <si>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</si>
  <si>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</si>
  <si>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</si>
  <si>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</si>
  <si>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</si>
  <si>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</si>
  <si>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</si>
  <si>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</si>
  <si>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</si>
  <si>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</si>
  <si>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</si>
  <si>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</si>
  <si>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</si>
  <si>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</si>
  <si>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</si>
  <si>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</si>
  <si>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</si>
  <si>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</si>
  <si>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</si>
  <si>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</si>
  <si>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</si>
  <si>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</si>
  <si>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</si>
  <si>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</si>
  <si>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</si>
  <si>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</si>
  <si>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</si>
  <si>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</si>
  <si>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</si>
  <si>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</si>
  <si>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</si>
  <si>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</si>
  <si>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</si>
  <si>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</si>
  <si>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</si>
  <si>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</si>
  <si>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</si>
  <si>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</si>
  <si>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</si>
  <si>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</si>
  <si>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</si>
  <si>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</si>
  <si>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</si>
  <si>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</si>
  <si>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</si>
  <si>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</si>
  <si>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</si>
  <si>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</si>
  <si>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</si>
  <si>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</si>
  <si>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</si>
  <si>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</si>
  <si>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</si>
  <si>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</si>
  <si>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</si>
  <si>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</si>
  <si>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</si>
  <si>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</si>
  <si>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</si>
  <si>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</si>
  <si>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</si>
  <si>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</si>
  <si>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</si>
  <si>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</si>
  <si>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</si>
  <si>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</si>
  <si>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</si>
  <si>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</si>
  <si>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</si>
  <si>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</si>
  <si>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</si>
  <si>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</si>
  <si>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</si>
  <si>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</si>
  <si>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</si>
  <si>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</si>
  <si>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</si>
  <si>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</si>
  <si>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</si>
  <si>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</si>
  <si>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</si>
  <si>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</si>
  <si>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</si>
  <si>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</si>
  <si>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</si>
  <si>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</si>
  <si>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</si>
  <si>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</si>
  <si>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</si>
  <si>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</si>
  <si>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</si>
  <si>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</si>
  <si>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</si>
  <si>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</si>
  <si>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</si>
  <si>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</si>
  <si>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</si>
  <si>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</si>
  <si>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</si>
  <si>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</si>
  <si>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</si>
  <si>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</si>
  <si>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</si>
  <si>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</si>
  <si>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</si>
  <si>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</si>
  <si>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</si>
  <si>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</si>
  <si>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</si>
  <si>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</si>
  <si>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</si>
  <si>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</si>
  <si>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</si>
  <si>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</si>
  <si>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</si>
  <si>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</si>
  <si>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</si>
  <si>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</si>
  <si>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</si>
  <si>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</si>
  <si>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</si>
  <si>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</si>
  <si>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</si>
  <si>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</si>
  <si>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</si>
  <si>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</si>
  <si>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</si>
  <si>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</si>
  <si>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</si>
  <si>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</si>
  <si>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</si>
  <si>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</si>
  <si>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</si>
  <si>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</si>
  <si>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</si>
  <si>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</si>
  <si>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</si>
  <si>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</si>
  <si>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</si>
  <si>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</si>
  <si>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</si>
  <si>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</si>
  <si>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</si>
  <si>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</si>
  <si>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</si>
  <si>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</si>
  <si>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</si>
  <si>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</si>
  <si>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</si>
  <si>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</si>
  <si>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</si>
  <si>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</si>
  <si>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</si>
  <si>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</si>
  <si>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</si>
  <si>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</si>
  <si>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</si>
  <si>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</si>
  <si>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</si>
  <si>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</si>
  <si>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</si>
  <si>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</si>
  <si>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</si>
  <si>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</si>
  <si>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</si>
  <si>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</si>
  <si>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</si>
  <si>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</si>
  <si>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</si>
  <si>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</si>
  <si>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</si>
  <si>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</si>
  <si>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</si>
  <si>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</si>
  <si>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</si>
  <si>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</si>
  <si>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</si>
  <si>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</si>
  <si>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</si>
  <si>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</si>
  <si>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</si>
  <si>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</si>
  <si>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</si>
  <si>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</si>
  <si>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</si>
  <si>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</si>
  <si>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</si>
  <si>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</si>
  <si>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</si>
  <si>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</si>
  <si>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</si>
  <si>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</si>
  <si>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</si>
  <si>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</si>
  <si>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</si>
  <si>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</si>
  <si>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</si>
  <si>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</si>
  <si>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</si>
  <si>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</si>
  <si>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</si>
  <si>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</si>
  <si>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</si>
  <si>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</si>
  <si>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</si>
  <si>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</si>
  <si>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</si>
  <si>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</si>
  <si>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</si>
  <si>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</si>
  <si>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</si>
  <si>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</si>
  <si>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</si>
  <si>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</si>
  <si>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</si>
  <si>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</si>
  <si>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</si>
  <si>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</si>
  <si>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</si>
  <si>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</si>
  <si>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</si>
  <si>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</si>
  <si>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</si>
  <si>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</si>
  <si>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</si>
  <si>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</si>
  <si>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</si>
  <si>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</si>
  <si>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</si>
  <si>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</si>
  <si>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</si>
  <si>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</si>
  <si>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</si>
  <si>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</si>
  <si>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</si>
  <si>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</si>
  <si>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</si>
  <si>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</si>
  <si>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</si>
  <si>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</si>
  <si>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</si>
  <si>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</si>
  <si>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</si>
  <si>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</si>
  <si>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</si>
  <si>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</si>
  <si>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</si>
  <si>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</si>
  <si>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</si>
  <si>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</si>
  <si>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</si>
  <si>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</si>
  <si>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</si>
  <si>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</si>
  <si>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</si>
  <si>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</si>
  <si>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</si>
  <si>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</si>
  <si>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</si>
  <si>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</si>
  <si>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</si>
  <si>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</si>
  <si>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</si>
  <si>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</si>
  <si>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</si>
  <si>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</si>
  <si>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</si>
  <si>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</si>
  <si>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</si>
  <si>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</si>
  <si>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</si>
  <si>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</si>
  <si>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</si>
  <si>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</si>
  <si>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</si>
  <si>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</si>
  <si>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</si>
  <si>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</si>
  <si>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</si>
  <si>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</si>
  <si>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</si>
  <si>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</si>
  <si>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</si>
  <si>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</si>
  <si>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</si>
  <si>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</si>
  <si>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</si>
  <si>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</si>
  <si>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</si>
  <si>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</si>
  <si>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</si>
  <si>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</si>
  <si>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</si>
  <si>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</si>
  <si>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</si>
  <si>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</si>
  <si>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</si>
  <si>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</si>
  <si>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</si>
  <si>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</si>
  <si>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</si>
  <si>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</si>
  <si>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</si>
  <si>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</si>
  <si>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</si>
  <si>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</si>
  <si>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</si>
  <si>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</si>
  <si>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</si>
  <si>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</si>
  <si>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</si>
  <si>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</si>
  <si>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</si>
  <si>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</si>
  <si>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</si>
  <si>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</si>
  <si>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</si>
  <si>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</si>
  <si>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</si>
  <si>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</si>
  <si>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</si>
  <si>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</si>
  <si>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</si>
  <si>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</si>
  <si>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</si>
  <si>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</si>
  <si>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</si>
  <si>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</si>
  <si>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</si>
  <si>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</si>
  <si>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</si>
  <si>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</si>
  <si>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</si>
  <si>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</si>
  <si>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</si>
  <si>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</si>
  <si>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</si>
  <si>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</si>
  <si>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</si>
  <si>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</si>
  <si>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</si>
  <si>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</si>
  <si>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</si>
  <si>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</si>
  <si>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</si>
  <si>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</si>
  <si>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</si>
  <si>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</si>
  <si>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</si>
  <si>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</si>
  <si>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</si>
  <si>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</si>
  <si>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</si>
  <si>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</si>
  <si>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</si>
  <si>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</si>
  <si>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</si>
  <si>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</si>
  <si>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</si>
  <si>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</si>
  <si>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</si>
  <si>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</si>
  <si>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</si>
  <si>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</si>
  <si>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</si>
  <si>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</si>
  <si>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</si>
  <si>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</si>
  <si>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</si>
  <si>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</si>
  <si>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</si>
  <si>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</si>
  <si>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</si>
  <si>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</si>
  <si>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</si>
  <si>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</si>
  <si>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</si>
  <si>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</si>
  <si>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</si>
  <si>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</si>
  <si>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</si>
  <si>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</si>
  <si>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</si>
  <si>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</si>
  <si>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</si>
  <si>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</si>
  <si>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</si>
  <si>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</si>
  <si>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</si>
  <si>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</si>
  <si>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</si>
  <si>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</si>
  <si>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</si>
  <si>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</si>
  <si>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</si>
  <si>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</si>
  <si>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</si>
  <si>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</si>
  <si>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</si>
  <si>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</si>
  <si>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</si>
  <si>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</si>
  <si>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</si>
  <si>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</si>
  <si>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</si>
  <si>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</si>
  <si>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</si>
  <si>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</si>
  <si>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</si>
  <si>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</si>
  <si>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</si>
  <si>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</si>
  <si>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</si>
  <si>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</si>
  <si>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</si>
  <si>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</si>
  <si>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</si>
  <si>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</si>
  <si>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</si>
  <si>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</si>
  <si>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</si>
  <si>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</si>
  <si>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</si>
  <si>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</si>
  <si>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</si>
  <si>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</si>
  <si>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</si>
  <si>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</si>
  <si>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</si>
  <si>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</si>
  <si>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</si>
  <si>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</si>
  <si>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</si>
  <si>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</si>
  <si>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</si>
  <si>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</si>
  <si>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</si>
  <si>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</si>
  <si>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</si>
  <si>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</si>
  <si>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</si>
  <si>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</si>
  <si>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</si>
  <si>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</si>
  <si>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</si>
  <si>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</si>
  <si>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</si>
  <si>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</si>
  <si>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</si>
  <si>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</si>
  <si>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</si>
  <si>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</si>
  <si>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</si>
  <si>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</si>
  <si>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</si>
  <si>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</si>
  <si>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</si>
  <si>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</si>
  <si>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</si>
  <si>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</si>
  <si>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</si>
  <si>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</si>
  <si>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</si>
  <si>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</si>
  <si>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</si>
  <si>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</si>
  <si>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</si>
  <si>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</si>
  <si>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</si>
  <si>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</si>
  <si>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</si>
  <si>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</si>
  <si>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</si>
  <si>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</si>
  <si>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</si>
  <si>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</si>
  <si>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</si>
  <si>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</si>
  <si>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</si>
  <si>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</si>
  <si>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</si>
  <si>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</si>
  <si>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</si>
  <si>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</si>
  <si>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</si>
  <si>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</si>
  <si>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</si>
  <si>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</si>
  <si>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</si>
  <si>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</si>
  <si>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</si>
  <si>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</si>
  <si>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</si>
  <si>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</si>
  <si>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</si>
  <si>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</si>
  <si>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</si>
  <si>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</si>
  <si>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</si>
  <si>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</si>
  <si>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</si>
  <si>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</si>
  <si>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</si>
  <si>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</si>
  <si>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</si>
  <si>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</si>
  <si>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</si>
  <si>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</si>
  <si>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</si>
  <si>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</si>
  <si>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</si>
  <si>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</si>
  <si>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</si>
  <si>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</si>
  <si>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</si>
  <si>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</si>
  <si>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</si>
  <si>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</si>
  <si>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</si>
  <si>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</si>
  <si>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</si>
  <si>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</si>
  <si>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</si>
  <si>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</si>
  <si>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</si>
  <si>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</si>
  <si>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</si>
  <si>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</si>
  <si>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</si>
  <si>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</si>
  <si>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</si>
  <si>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</si>
  <si>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</si>
  <si>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</si>
  <si>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</si>
  <si>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</si>
  <si>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</si>
  <si>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</si>
  <si>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</si>
  <si>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</si>
  <si>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</si>
  <si>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</si>
  <si>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</si>
  <si>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</si>
  <si>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</si>
  <si>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</si>
  <si>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</si>
  <si>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</si>
  <si>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</si>
  <si>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</si>
  <si>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</si>
  <si>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</si>
  <si>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</si>
  <si>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</si>
  <si>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</si>
  <si>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</si>
  <si>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</si>
  <si>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</si>
  <si>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</si>
  <si>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</si>
  <si>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</si>
  <si>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</si>
  <si>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</si>
  <si>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</si>
  <si>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</si>
  <si>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</si>
  <si>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</si>
  <si>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</si>
  <si>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</si>
  <si>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</si>
  <si>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</si>
  <si>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</si>
  <si>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</si>
  <si>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</si>
  <si>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</si>
  <si>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</si>
  <si>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</si>
  <si>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</si>
  <si>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</si>
  <si>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</si>
  <si>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</si>
  <si>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</si>
  <si>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</si>
  <si>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</si>
  <si>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</si>
  <si>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</si>
  <si>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</si>
  <si>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</si>
  <si>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</si>
  <si>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</si>
  <si>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</si>
  <si>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</si>
  <si>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</si>
  <si>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</si>
  <si>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</si>
  <si>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</si>
  <si>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</si>
  <si>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</si>
  <si>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</si>
  <si>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</si>
  <si>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</si>
  <si>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</si>
  <si>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</si>
  <si>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</si>
  <si>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</si>
  <si>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</si>
  <si>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</si>
  <si>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</si>
  <si>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</si>
  <si>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</si>
  <si>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</si>
  <si>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</si>
  <si>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</si>
  <si>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</si>
  <si>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</si>
  <si>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</si>
  <si>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</si>
  <si>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</si>
  <si>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</si>
  <si>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</si>
  <si>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</si>
  <si>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</si>
  <si>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</si>
  <si>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</si>
  <si>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</si>
  <si>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</si>
  <si>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</si>
  <si>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</si>
  <si>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</si>
  <si>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</si>
  <si>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</si>
  <si>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</si>
  <si>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</si>
  <si>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</si>
  <si>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</si>
  <si>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</si>
  <si>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</si>
  <si>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</si>
  <si>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</si>
  <si>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</si>
  <si>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</si>
  <si>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</si>
  <si>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</si>
  <si>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</si>
  <si>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</si>
  <si>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</si>
  <si>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</si>
  <si>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</si>
  <si>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</si>
  <si>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</si>
  <si>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</si>
  <si>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</si>
  <si>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</si>
  <si>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</si>
  <si>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</si>
  <si>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</si>
  <si>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</si>
  <si>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</si>
  <si>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</si>
  <si>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</si>
  <si>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</si>
  <si>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</si>
  <si>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</si>
  <si>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</si>
  <si>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</si>
  <si>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</si>
  <si>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</si>
  <si>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</si>
  <si>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</si>
  <si>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</si>
  <si>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</si>
  <si>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</si>
  <si>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</si>
  <si>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</si>
  <si>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</si>
  <si>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</si>
  <si>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</si>
  <si>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</si>
  <si>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</si>
  <si>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</si>
  <si>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</si>
  <si>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</si>
  <si>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</si>
  <si>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</si>
  <si>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</si>
  <si>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</si>
  <si>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</si>
  <si>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</si>
  <si>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</si>
  <si>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</si>
  <si>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</si>
  <si>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</si>
  <si>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</si>
  <si>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</si>
  <si>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</si>
  <si>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</si>
  <si>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</si>
  <si>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</si>
  <si>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</si>
  <si>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</si>
  <si>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</si>
  <si>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</si>
  <si>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</si>
  <si>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</si>
  <si>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</si>
  <si>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</si>
  <si>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</si>
  <si>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</si>
  <si>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</si>
  <si>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</si>
  <si>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</si>
  <si>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</si>
  <si>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</si>
  <si>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</si>
  <si>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</si>
  <si>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</si>
  <si>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</si>
  <si>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</si>
  <si>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</si>
  <si>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</si>
  <si>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</si>
  <si>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</si>
  <si>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</si>
  <si>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</si>
  <si>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</si>
  <si>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</si>
  <si>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</si>
  <si>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</si>
  <si>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</si>
  <si>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</si>
  <si>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</si>
  <si>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</si>
  <si>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</si>
  <si>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</si>
  <si>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</si>
  <si>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</si>
  <si>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</si>
  <si>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</si>
  <si>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</si>
  <si>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</si>
  <si>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</si>
  <si>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</si>
  <si>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</si>
  <si>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</si>
  <si>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</si>
  <si>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</si>
  <si>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</si>
  <si>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</si>
  <si>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</si>
  <si>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</si>
  <si>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</si>
  <si>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</si>
  <si>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</si>
  <si>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</si>
  <si>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</si>
  <si>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</si>
  <si>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</si>
  <si>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</si>
  <si>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</si>
  <si>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</si>
  <si>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</si>
  <si>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</si>
  <si>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</si>
  <si>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</si>
  <si>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</si>
  <si>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</si>
  <si>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</si>
  <si>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</si>
  <si>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</si>
  <si>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</si>
  <si>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</si>
  <si>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</si>
  <si>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</si>
  <si>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</si>
  <si>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</si>
  <si>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</si>
  <si>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</si>
  <si>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</si>
  <si>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</si>
  <si>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</si>
  <si>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</si>
  <si>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</si>
  <si>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</si>
  <si>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</si>
  <si>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</si>
  <si>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</si>
  <si>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</si>
  <si>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</si>
  <si>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</si>
  <si>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</si>
  <si>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</si>
  <si>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</si>
  <si>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</si>
  <si>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</si>
  <si>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</si>
  <si>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</si>
  <si>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</si>
  <si>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</si>
  <si>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</si>
  <si>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</si>
  <si>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</si>
  <si>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</si>
  <si>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</si>
  <si>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</si>
  <si>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</si>
  <si>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</si>
  <si>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</si>
  <si>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</si>
  <si>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</si>
  <si>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</si>
  <si>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</si>
  <si>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</si>
  <si>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</si>
  <si>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</si>
  <si>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</si>
  <si>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</si>
  <si>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</si>
  <si>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</si>
  <si>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</si>
  <si>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</si>
  <si>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</si>
  <si>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</si>
  <si>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</si>
  <si>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</si>
  <si>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</si>
  <si>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</si>
  <si>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</si>
  <si>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</si>
  <si>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</si>
  <si>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</si>
  <si>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</si>
  <si>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</si>
  <si>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</si>
  <si>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</si>
  <si>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</si>
  <si>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</si>
  <si>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</si>
  <si>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</si>
  <si>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</si>
  <si>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</si>
  <si>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</si>
  <si>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</si>
  <si>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</si>
  <si>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</si>
  <si>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</si>
  <si>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</si>
  <si>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</si>
  <si>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</si>
  <si>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</si>
  <si>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</si>
  <si>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</si>
  <si>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</si>
  <si>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</si>
  <si>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</si>
  <si>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</si>
  <si>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</si>
  <si>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</si>
  <si>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</si>
  <si>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</si>
  <si>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</si>
  <si>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</si>
  <si>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</si>
  <si>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</si>
  <si>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</si>
  <si>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</si>
  <si>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</si>
  <si>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</si>
  <si>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</si>
  <si>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</si>
  <si>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</si>
  <si>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</si>
  <si>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</si>
  <si>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</si>
  <si>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</si>
  <si>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</si>
  <si>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</si>
  <si>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</si>
  <si>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</si>
  <si>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</si>
  <si>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</si>
  <si>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</si>
  <si>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</si>
  <si>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</si>
  <si>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</si>
  <si>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</si>
  <si>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</si>
  <si>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</si>
  <si>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</si>
  <si>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</si>
  <si>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</si>
  <si>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</si>
  <si>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</si>
  <si>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</si>
  <si>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</si>
  <si>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</si>
  <si>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</si>
  <si>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</si>
  <si>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</si>
  <si>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</si>
  <si>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</si>
  <si>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</si>
  <si>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</si>
  <si>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</si>
  <si>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</si>
  <si>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</si>
  <si>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</si>
  <si>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</si>
  <si>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</si>
  <si>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</si>
  <si>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</si>
  <si>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</si>
  <si>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</si>
  <si>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</si>
  <si>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</si>
  <si>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</si>
  <si>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</si>
  <si>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</si>
  <si>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</si>
  <si>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</si>
  <si>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</si>
  <si>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</si>
  <si>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</si>
  <si>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</si>
  <si>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</si>
  <si>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</si>
  <si>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</si>
  <si>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</si>
  <si>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</si>
  <si>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</si>
  <si>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</si>
  <si>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</si>
  <si>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</si>
  <si>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</si>
  <si>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</si>
  <si>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</si>
  <si>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</si>
  <si>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</si>
  <si>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</si>
  <si>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</si>
  <si>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</si>
  <si>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</si>
  <si>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</si>
  <si>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</si>
  <si>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</si>
  <si>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</si>
  <si>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</si>
  <si>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</si>
  <si>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</si>
  <si>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</si>
  <si>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</si>
  <si>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</si>
  <si>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</si>
  <si>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</si>
  <si>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</si>
  <si>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</si>
  <si>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</si>
  <si>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</si>
  <si>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</si>
  <si>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</si>
  <si>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</si>
  <si>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</si>
  <si>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</si>
  <si>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</si>
  <si>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</si>
  <si>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</si>
  <si>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</si>
  <si>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</si>
  <si>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</si>
  <si>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</si>
  <si>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</si>
  <si>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</si>
  <si>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</si>
  <si>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</si>
  <si>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</si>
  <si>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</si>
  <si>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</si>
  <si>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</si>
  <si>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</si>
  <si>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</si>
  <si>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</si>
  <si>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</si>
  <si>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</si>
  <si>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</si>
  <si>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</si>
  <si>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</si>
  <si>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</si>
  <si>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</si>
  <si>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</si>
  <si>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</si>
  <si>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</si>
  <si>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</si>
  <si>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</si>
  <si>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</si>
  <si>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</si>
  <si>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</si>
  <si>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</si>
  <si>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</si>
  <si>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</si>
  <si>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</si>
  <si>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</si>
  <si>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</si>
  <si>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</si>
  <si>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</si>
  <si>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</si>
  <si>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</si>
  <si>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</si>
  <si>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</si>
  <si>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</si>
  <si>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</si>
  <si>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</si>
  <si>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</si>
  <si>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</si>
  <si>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</si>
  <si>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</si>
  <si>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</si>
  <si>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</si>
  <si>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</si>
  <si>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</si>
  <si>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</si>
  <si>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</si>
  <si>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</si>
  <si>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</si>
  <si>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</si>
  <si>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</si>
  <si>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</si>
  <si>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</si>
  <si>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</si>
  <si>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</si>
  <si>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</si>
  <si>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</si>
  <si>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</si>
  <si>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</si>
  <si>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</si>
  <si>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</si>
  <si>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</si>
  <si>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</si>
  <si>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</si>
  <si>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</si>
  <si>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</si>
  <si>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</si>
  <si>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</si>
  <si>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</si>
  <si>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</si>
  <si>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</si>
  <si>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</si>
  <si>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</si>
  <si>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</si>
  <si>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</si>
  <si>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</si>
  <si>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</si>
  <si>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</si>
  <si>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</si>
  <si>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</si>
  <si>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</si>
  <si>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</si>
  <si>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</si>
  <si>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</si>
  <si>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</si>
  <si>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</si>
  <si>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</si>
  <si>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</si>
  <si>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</si>
  <si>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</si>
  <si>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</si>
  <si>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</si>
  <si>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</si>
  <si>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</si>
  <si>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</si>
  <si>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</si>
  <si>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</si>
  <si>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</si>
  <si>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</si>
  <si>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</si>
  <si>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</si>
  <si>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</si>
  <si>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</si>
  <si>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</si>
  <si>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</si>
  <si>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</si>
  <si>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</si>
  <si>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</si>
  <si>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</si>
  <si>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</si>
  <si>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</si>
  <si>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</si>
  <si>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</si>
  <si>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</si>
  <si>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</si>
  <si>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</si>
  <si>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</si>
  <si>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</si>
  <si>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</si>
  <si>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</si>
  <si>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</si>
  <si>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</si>
  <si>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</si>
  <si>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</si>
  <si>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</si>
  <si>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</si>
  <si>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</si>
  <si>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</si>
  <si>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</si>
  <si>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</si>
  <si>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</si>
  <si>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</si>
  <si>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</si>
  <si>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</si>
  <si>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</si>
  <si>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</si>
  <si>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</si>
  <si>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</si>
  <si>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</si>
  <si>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</si>
  <si>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</si>
  <si>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</si>
  <si>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</si>
  <si>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</si>
  <si>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</si>
  <si>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</si>
  <si>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</si>
  <si>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</si>
  <si>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</si>
  <si>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</si>
  <si>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</si>
  <si>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</si>
  <si>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</si>
  <si>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</si>
  <si>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</si>
  <si>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</si>
  <si>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</si>
  <si>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</si>
  <si>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</si>
  <si>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</si>
  <si>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</si>
  <si>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</si>
  <si>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</si>
  <si>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</si>
  <si>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</si>
  <si>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</si>
  <si>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</si>
  <si>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</si>
  <si>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</si>
  <si>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</si>
  <si>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</si>
  <si>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</si>
  <si>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</si>
  <si>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</si>
  <si>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</si>
  <si>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</si>
  <si>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</si>
  <si>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</si>
  <si>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</si>
  <si>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</si>
  <si>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</si>
  <si>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</si>
  <si>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</si>
  <si>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</si>
  <si>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</si>
  <si>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</si>
  <si>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</si>
  <si>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</si>
  <si>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</si>
  <si>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</si>
  <si>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</si>
  <si>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</si>
  <si>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</si>
  <si>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</si>
  <si>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</si>
  <si>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</si>
  <si>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</si>
  <si>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</si>
  <si>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</si>
  <si>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</si>
  <si>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</si>
  <si>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</si>
  <si>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</si>
  <si>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</si>
  <si>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</si>
  <si>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</si>
  <si>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</si>
  <si>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</si>
  <si>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</si>
  <si>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</si>
  <si>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</si>
  <si>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</si>
  <si>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</si>
  <si>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</si>
  <si>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</si>
  <si>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</si>
  <si>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</si>
  <si>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</si>
  <si>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</si>
  <si>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</si>
  <si>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</si>
  <si>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</si>
  <si>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</si>
  <si>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</si>
  <si>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</si>
  <si>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</si>
  <si>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</si>
  <si>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</si>
  <si>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</si>
  <si>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</si>
  <si>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</si>
  <si>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</si>
  <si>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</si>
  <si>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</si>
  <si>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</si>
  <si>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</si>
  <si>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</si>
  <si>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</si>
  <si>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</si>
  <si>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</si>
  <si>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</si>
  <si>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</si>
  <si>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</si>
  <si>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</si>
  <si>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</si>
  <si>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</si>
  <si>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</si>
  <si>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</si>
  <si>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</si>
  <si>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</si>
  <si>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</si>
  <si>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</si>
  <si>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</si>
  <si>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</si>
  <si>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</si>
  <si>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</si>
  <si>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</si>
  <si>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</si>
  <si>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</si>
  <si>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</si>
  <si>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</si>
  <si>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</si>
  <si>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</si>
  <si>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</si>
  <si>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</si>
  <si>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</si>
  <si>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</si>
  <si>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</si>
  <si>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</si>
  <si>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</si>
  <si>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</si>
  <si>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</si>
  <si>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</si>
  <si>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</si>
  <si>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</si>
  <si>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</si>
  <si>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</si>
  <si>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</si>
  <si>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</si>
  <si>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</si>
  <si>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</si>
  <si>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</si>
  <si>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</si>
  <si>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</si>
  <si>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</si>
  <si>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</si>
  <si>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</si>
  <si>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</si>
  <si>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</si>
  <si>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</si>
  <si>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</si>
  <si>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</si>
  <si>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</si>
  <si>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</si>
  <si>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</si>
  <si>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</si>
  <si>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</si>
  <si>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</si>
  <si>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</si>
  <si>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</si>
  <si>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</si>
  <si>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</si>
  <si>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</si>
  <si>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</si>
  <si>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</si>
  <si>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</si>
  <si>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</si>
  <si>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</si>
  <si>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</si>
  <si>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</si>
  <si>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</si>
  <si>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</si>
  <si>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</si>
  <si>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</si>
  <si>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</si>
  <si>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</si>
  <si>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</si>
  <si>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</si>
  <si>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</si>
  <si>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</si>
  <si>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</si>
  <si>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</si>
  <si>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</si>
  <si>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</si>
  <si>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</si>
  <si>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</si>
  <si>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</si>
  <si>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</si>
  <si>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</si>
  <si>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</si>
  <si>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</si>
  <si>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</si>
  <si>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</si>
  <si>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</si>
  <si>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</si>
  <si>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</si>
  <si>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</si>
  <si>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</si>
  <si>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</si>
  <si>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</si>
  <si>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</si>
  <si>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</si>
  <si>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</si>
  <si>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</si>
  <si>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</si>
  <si>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</si>
  <si>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</si>
  <si>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</si>
  <si>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</si>
  <si>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</si>
  <si>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</si>
  <si>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</si>
  <si>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</si>
  <si>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</si>
  <si>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</si>
  <si>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</si>
  <si>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</si>
  <si>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</si>
  <si>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</si>
  <si>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</si>
  <si>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</si>
  <si>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</si>
  <si>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</si>
  <si>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</si>
  <si>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</si>
  <si>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</si>
  <si>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</si>
  <si>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</si>
  <si>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</si>
  <si>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</si>
  <si>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</si>
  <si>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</si>
  <si>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</si>
  <si>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</si>
  <si>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</si>
  <si>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</si>
  <si>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</si>
  <si>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</si>
  <si>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</si>
  <si>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</si>
  <si>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</si>
  <si>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</si>
  <si>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</si>
  <si>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</si>
  <si>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</si>
  <si>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</si>
  <si>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</si>
  <si>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</si>
  <si>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</si>
  <si>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</si>
  <si>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</si>
  <si>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</si>
  <si>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</si>
  <si>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</si>
  <si>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</si>
  <si>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</si>
  <si>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</si>
  <si>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</si>
  <si>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</si>
  <si>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</si>
  <si>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</si>
  <si>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</si>
  <si>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</si>
  <si>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</si>
  <si>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</si>
  <si>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</si>
  <si>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</si>
  <si>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</si>
  <si>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</si>
  <si>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</si>
  <si>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</si>
  <si>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</si>
  <si>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</si>
  <si>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</si>
  <si>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</si>
  <si>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</si>
  <si>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</si>
  <si>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</si>
  <si>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</si>
  <si>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</si>
  <si>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</si>
  <si>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</si>
  <si>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</si>
  <si>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</si>
  <si>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</si>
  <si>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</si>
  <si>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</si>
  <si>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</si>
  <si>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</si>
  <si>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</si>
  <si>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</si>
  <si>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</si>
  <si>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</si>
  <si>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</si>
  <si>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</si>
  <si>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</si>
  <si>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</si>
  <si>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</si>
  <si>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</si>
  <si>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</si>
  <si>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</si>
  <si>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</si>
  <si>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</si>
  <si>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</si>
  <si>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</si>
  <si>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</si>
  <si>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</si>
  <si>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</si>
  <si>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</si>
  <si>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</si>
  <si>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</si>
  <si>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</si>
  <si>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</si>
  <si>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</si>
  <si>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</si>
  <si>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</si>
  <si>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</si>
  <si>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</si>
  <si>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</si>
  <si>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</si>
  <si>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</si>
  <si>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</si>
  <si>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</si>
  <si>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</si>
  <si>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</si>
  <si>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</si>
  <si>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</si>
  <si>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</si>
  <si>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</si>
  <si>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</si>
  <si>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</si>
  <si>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</si>
  <si>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</si>
  <si>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</si>
  <si>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</si>
  <si>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</si>
  <si>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</si>
  <si>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</si>
  <si>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</si>
  <si>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</si>
  <si>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</si>
  <si>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</si>
  <si>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</si>
  <si>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</si>
  <si>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</si>
  <si>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</si>
  <si>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</si>
  <si>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</si>
  <si>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</si>
  <si>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</si>
  <si>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</si>
  <si>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</si>
  <si>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</si>
  <si>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</si>
  <si>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</si>
  <si>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</si>
  <si>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</si>
  <si>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</si>
  <si>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</si>
  <si>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</si>
  <si>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</si>
  <si>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</si>
  <si>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</si>
  <si>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</si>
  <si>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</si>
  <si>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</si>
  <si>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</si>
  <si>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</si>
  <si>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</si>
  <si>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</si>
  <si>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</si>
  <si>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</si>
  <si>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</si>
  <si>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</si>
  <si>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</si>
  <si>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</si>
  <si>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</si>
  <si>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</si>
  <si>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</si>
  <si>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</si>
  <si>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</si>
  <si>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</si>
  <si>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</si>
  <si>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</si>
  <si>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</si>
  <si>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</si>
  <si>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</si>
  <si>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</si>
  <si>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</si>
  <si>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</si>
  <si>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</si>
  <si>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</si>
  <si>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</si>
  <si>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</si>
  <si>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</si>
  <si>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</si>
  <si>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</si>
  <si>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</si>
  <si>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</si>
  <si>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</si>
  <si>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</si>
  <si>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</si>
  <si>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</si>
  <si>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</si>
  <si>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</si>
  <si>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</si>
  <si>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</si>
  <si>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</si>
  <si>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</si>
  <si>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</si>
  <si>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</si>
  <si>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</si>
  <si>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</si>
  <si>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</si>
  <si>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</si>
  <si>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</si>
  <si>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</si>
  <si>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</si>
  <si>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</si>
  <si>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</si>
  <si>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</si>
  <si>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</si>
  <si>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</si>
  <si>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</si>
  <si>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</si>
  <si>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</si>
  <si>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</si>
  <si>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</si>
  <si>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</si>
  <si>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</si>
  <si>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</si>
  <si>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</si>
  <si>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</si>
  <si>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</si>
  <si>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</si>
  <si>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</si>
  <si>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</si>
  <si>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</si>
  <si>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</si>
  <si>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</si>
  <si>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</si>
  <si>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</si>
  <si>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</si>
  <si>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</si>
  <si>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</si>
  <si>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</si>
  <si>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</si>
  <si>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</si>
  <si>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</si>
  <si>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</si>
  <si>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</si>
  <si>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</si>
  <si>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</si>
  <si>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</si>
  <si>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</si>
  <si>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</si>
  <si>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</si>
  <si>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</si>
  <si>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</si>
  <si>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</si>
  <si>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</si>
  <si>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</si>
  <si>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</si>
  <si>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</si>
  <si>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</si>
  <si>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</si>
  <si>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</si>
  <si>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</si>
  <si>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</si>
  <si>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</si>
  <si>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</si>
  <si>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</si>
  <si>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</si>
  <si>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</si>
  <si>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</si>
  <si>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</si>
  <si>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</si>
  <si>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</si>
  <si>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</si>
  <si>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</si>
  <si>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</si>
  <si>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</si>
  <si>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</si>
  <si>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</si>
  <si>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</si>
  <si>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</si>
  <si>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</si>
  <si>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</si>
  <si>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</si>
  <si>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</si>
  <si>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</si>
  <si>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</si>
  <si>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</si>
  <si>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</si>
  <si>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</si>
  <si>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</si>
  <si>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</si>
  <si>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</si>
  <si>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</si>
  <si>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</si>
  <si>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</si>
  <si>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</si>
  <si>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</si>
  <si>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</si>
  <si>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</si>
  <si>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</si>
  <si>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</si>
  <si>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</si>
  <si>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</si>
  <si>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</si>
  <si>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</si>
  <si>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</si>
  <si>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</si>
  <si>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</si>
  <si>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</si>
  <si>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</si>
  <si>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</si>
  <si>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</si>
  <si>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</si>
  <si>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</si>
  <si>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</si>
  <si>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</si>
  <si>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</si>
  <si>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</si>
  <si>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</si>
  <si>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</si>
  <si>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</si>
  <si>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</si>
  <si>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</si>
  <si>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</si>
  <si>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</si>
  <si>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</si>
  <si>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</si>
  <si>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</si>
  <si>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</si>
  <si>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</si>
  <si>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</si>
  <si>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</si>
  <si>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</si>
  <si>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</si>
  <si>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</si>
  <si>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</si>
  <si>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</si>
  <si>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</si>
  <si>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</si>
  <si>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</si>
  <si>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</si>
  <si>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</si>
  <si>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</si>
  <si>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</si>
  <si>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</si>
  <si>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</si>
  <si>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</si>
  <si>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</si>
  <si>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</si>
  <si>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</si>
  <si>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</si>
  <si>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</si>
  <si>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</si>
  <si>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</si>
  <si>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</si>
  <si>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</si>
  <si>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</si>
  <si>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</si>
  <si>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</si>
  <si>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</si>
  <si>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</si>
  <si>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</si>
  <si>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</si>
  <si>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</si>
  <si>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</si>
  <si>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</si>
  <si>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</si>
  <si>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</si>
  <si>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</si>
  <si>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</si>
  <si>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</si>
  <si>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</si>
  <si>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</si>
  <si>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</si>
  <si>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</si>
  <si>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</si>
  <si>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</si>
  <si>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</si>
  <si>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</si>
  <si>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</si>
  <si>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</si>
  <si>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</si>
  <si>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</si>
  <si>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</si>
  <si>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</si>
  <si>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</si>
  <si>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</si>
  <si>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</si>
  <si>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</si>
  <si>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</si>
  <si>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</si>
  <si>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</si>
  <si>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</si>
  <si>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</si>
  <si>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</si>
  <si>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</si>
  <si>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</si>
  <si>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</si>
  <si>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</si>
  <si>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</si>
  <si>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</si>
  <si>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</si>
  <si>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</si>
  <si>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</si>
  <si>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</si>
  <si>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</si>
  <si>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</si>
  <si>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</si>
  <si>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</si>
  <si>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</si>
  <si>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</si>
  <si>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</si>
  <si>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</si>
  <si>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</si>
  <si>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</si>
  <si>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</si>
  <si>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</si>
  <si>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</si>
  <si>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</si>
  <si>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</si>
  <si>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</si>
  <si>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</si>
  <si>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</si>
  <si>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</si>
  <si>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</si>
  <si>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</si>
  <si>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</si>
  <si>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</si>
  <si>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</si>
  <si>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</si>
  <si>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</si>
  <si>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</si>
  <si>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</si>
  <si>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</si>
  <si>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</si>
  <si>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</si>
  <si>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</si>
  <si>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</si>
  <si>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</si>
  <si>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</si>
  <si>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</si>
  <si>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</si>
  <si>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</si>
  <si>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</si>
  <si>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</si>
  <si>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</si>
  <si>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</si>
  <si>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</si>
  <si>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</si>
  <si>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</si>
  <si>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</si>
  <si>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</si>
  <si>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</si>
  <si>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</si>
  <si>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</si>
  <si>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</si>
  <si>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</si>
  <si>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</si>
  <si>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</si>
  <si>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</si>
  <si>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</si>
  <si>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</si>
  <si>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</si>
  <si>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</si>
  <si>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</si>
  <si>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</si>
  <si>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</si>
  <si>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</si>
  <si>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</si>
  <si>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</si>
  <si>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</si>
  <si>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</si>
  <si>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</si>
  <si>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</si>
  <si>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</si>
  <si>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</si>
  <si>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</si>
  <si>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</si>
  <si>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</si>
  <si>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</si>
  <si>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</si>
  <si>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</si>
  <si>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</si>
  <si>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</si>
  <si>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</si>
  <si>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</si>
  <si>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</si>
  <si>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</si>
  <si>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</si>
  <si>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</si>
  <si>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</si>
  <si>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</si>
  <si>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</si>
  <si>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</si>
  <si>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</si>
  <si>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</si>
  <si>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</si>
  <si>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</si>
  <si>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</si>
  <si>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</si>
  <si>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</si>
  <si>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</si>
  <si>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</si>
  <si>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</si>
  <si>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</si>
  <si>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</si>
  <si>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</si>
  <si>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</si>
  <si>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</si>
  <si>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</si>
  <si>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</si>
  <si>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</si>
  <si>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</si>
  <si>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</si>
  <si>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</si>
  <si>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</si>
  <si>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</si>
  <si>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</si>
  <si>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</si>
  <si>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</si>
  <si>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</si>
  <si>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</si>
  <si>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</si>
  <si>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</si>
  <si>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</si>
  <si>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</si>
  <si>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</si>
  <si>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</si>
  <si>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</si>
  <si>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</si>
  <si>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</si>
  <si>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</si>
  <si>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</si>
  <si>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</si>
  <si>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</si>
  <si>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</si>
  <si>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</si>
  <si>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</si>
  <si>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</si>
  <si>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</si>
  <si>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</si>
  <si>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</si>
  <si>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</si>
  <si>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</si>
  <si>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</si>
  <si>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</si>
  <si>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</si>
  <si>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</si>
  <si>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</si>
  <si>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</si>
  <si>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</si>
  <si>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</si>
  <si>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</si>
  <si>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</si>
  <si>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</si>
  <si>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</si>
  <si>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</si>
  <si>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</si>
  <si>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</si>
  <si>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</si>
  <si>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</si>
  <si>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</si>
  <si>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</si>
  <si>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</si>
  <si>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</si>
  <si>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</si>
  <si>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</si>
  <si>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</si>
  <si>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</si>
  <si>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</si>
  <si>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</si>
  <si>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</si>
  <si>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</si>
  <si>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</si>
  <si>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</si>
  <si>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</si>
  <si>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</si>
  <si>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</si>
  <si>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</si>
  <si>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</si>
  <si>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</si>
  <si>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</si>
  <si>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</si>
  <si>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</si>
  <si>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</si>
  <si>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</si>
  <si>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</si>
  <si>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</si>
  <si>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</si>
  <si>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</si>
  <si>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</si>
  <si>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</si>
  <si>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</si>
  <si>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</si>
  <si>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</si>
  <si>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</si>
  <si>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</si>
  <si>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</si>
  <si>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</si>
  <si>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</si>
  <si>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</si>
  <si>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</si>
  <si>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</si>
  <si>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</si>
  <si>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</si>
  <si>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</si>
  <si>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</si>
  <si>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</si>
  <si>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</si>
  <si>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</si>
  <si>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</si>
  <si>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</si>
  <si>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</si>
  <si>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</si>
  <si>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</si>
  <si>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</si>
  <si>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</si>
  <si>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</si>
  <si>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</si>
  <si>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</si>
  <si>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</si>
  <si>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</si>
  <si>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</si>
  <si>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</si>
  <si>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</si>
  <si>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</si>
  <si>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</si>
  <si>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</si>
  <si>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</si>
  <si>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</si>
  <si>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</si>
  <si>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</si>
  <si>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</si>
  <si>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</si>
  <si>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</si>
  <si>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</si>
  <si>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</si>
  <si>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</si>
  <si>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</si>
  <si>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</si>
  <si>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</si>
  <si>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</si>
  <si>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</si>
  <si>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</si>
  <si>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</si>
  <si>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</si>
  <si>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</si>
  <si>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</si>
  <si>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</si>
  <si>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</si>
  <si>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</si>
  <si>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</si>
  <si>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</si>
  <si>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</si>
  <si>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</si>
  <si>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</si>
  <si>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</si>
  <si>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</si>
  <si>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</si>
  <si>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</si>
  <si>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</si>
  <si>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</si>
  <si>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</si>
  <si>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</si>
  <si>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</si>
  <si>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</si>
  <si>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</si>
  <si>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</si>
  <si>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</si>
  <si>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</si>
  <si>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</si>
  <si>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</si>
  <si>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</si>
  <si>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</si>
  <si>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</si>
  <si>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</si>
  <si>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</si>
  <si>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</si>
  <si>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</si>
  <si>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</si>
  <si>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</si>
  <si>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</si>
  <si>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</si>
  <si>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</si>
  <si>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</si>
  <si>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</si>
  <si>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</si>
  <si>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</si>
  <si>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</si>
  <si>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</si>
  <si>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</si>
  <si>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</si>
  <si>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</si>
  <si>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</si>
  <si>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</si>
  <si>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</si>
  <si>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</si>
  <si>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</si>
  <si>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</si>
  <si>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</si>
  <si>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</si>
  <si>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</si>
  <si>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</si>
  <si>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</si>
  <si>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</si>
  <si>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</si>
  <si>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</si>
  <si>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</si>
  <si>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</si>
  <si>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</si>
  <si>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</si>
  <si>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</si>
  <si>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</si>
  <si>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</si>
  <si>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</si>
  <si>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</si>
  <si>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</si>
  <si>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</si>
  <si>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</si>
  <si>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</si>
  <si>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</si>
  <si>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</si>
  <si>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</si>
  <si>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</si>
  <si>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</si>
  <si>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</si>
  <si>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</si>
  <si>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</si>
  <si>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</si>
  <si>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</si>
  <si>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</si>
  <si>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</si>
  <si>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</si>
  <si>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</si>
  <si>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</si>
  <si>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</si>
  <si>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</si>
  <si>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</si>
  <si>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</si>
  <si>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</si>
  <si>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</si>
  <si>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</si>
  <si>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</si>
  <si>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</si>
  <si>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</si>
  <si>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</si>
  <si>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</si>
  <si>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</si>
  <si>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</si>
  <si>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</si>
  <si>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</si>
  <si>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</si>
  <si>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</si>
  <si>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</si>
  <si>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</si>
  <si>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</si>
  <si>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</si>
  <si>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</si>
  <si>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</si>
  <si>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</si>
  <si>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</si>
  <si>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</si>
  <si>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</si>
  <si>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</si>
  <si>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</si>
  <si>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</si>
  <si>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</si>
  <si>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</si>
  <si>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</si>
  <si>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</si>
  <si>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</si>
  <si>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</si>
  <si>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</si>
  <si>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</si>
  <si>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</si>
  <si>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</si>
  <si>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</si>
  <si>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</si>
  <si>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</si>
  <si>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</si>
  <si>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</si>
  <si>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</si>
  <si>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</si>
  <si>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</si>
  <si>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</si>
  <si>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</si>
  <si>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</si>
  <si>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</si>
  <si>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</si>
  <si>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</si>
  <si>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</si>
  <si>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</si>
  <si>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</si>
  <si>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</si>
  <si>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</si>
  <si>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</si>
  <si>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</si>
  <si>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</si>
  <si>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</si>
  <si>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</si>
  <si>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</si>
  <si>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</si>
  <si>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</si>
  <si>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</si>
  <si>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</si>
  <si>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</si>
  <si>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</si>
  <si>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</si>
  <si>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</si>
  <si>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</si>
  <si>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</si>
  <si>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</si>
  <si>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</si>
  <si>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</si>
  <si>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</si>
  <si>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</si>
  <si>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</si>
  <si>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</si>
  <si>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</si>
  <si>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</si>
  <si>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</si>
  <si>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</si>
  <si>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</si>
  <si>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</si>
  <si>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</si>
  <si>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</si>
  <si>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</si>
  <si>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</si>
  <si>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</si>
  <si>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</si>
  <si>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</si>
  <si>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</si>
  <si>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</si>
  <si>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</si>
  <si>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</si>
  <si>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</si>
  <si>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</si>
  <si>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</si>
  <si>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</si>
  <si>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</si>
  <si>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</si>
  <si>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</si>
  <si>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</si>
  <si>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</si>
  <si>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</si>
  <si>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</si>
  <si>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</si>
  <si>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</si>
  <si>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</si>
  <si>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</si>
  <si>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</si>
  <si>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</si>
  <si>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</si>
  <si>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</si>
  <si>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</si>
  <si>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</si>
  <si>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</si>
  <si>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</si>
  <si>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</si>
  <si>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</si>
  <si>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</si>
  <si>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</si>
  <si>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</si>
  <si>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</si>
  <si>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</si>
  <si>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</si>
  <si>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</si>
  <si>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</si>
  <si>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</si>
  <si>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</si>
  <si>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</si>
  <si>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</si>
  <si>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</si>
  <si>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</si>
  <si>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</si>
  <si>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</si>
  <si>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</si>
  <si>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</si>
  <si>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</si>
  <si>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</si>
  <si>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</si>
  <si>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</si>
  <si>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</si>
  <si>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</si>
  <si>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</si>
  <si>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</si>
  <si>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</si>
  <si>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</si>
  <si>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</si>
  <si>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</si>
  <si>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</si>
  <si>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</si>
  <si>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</si>
  <si>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</si>
  <si>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</si>
  <si>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</si>
  <si>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</si>
  <si>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</si>
  <si>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</si>
  <si>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</si>
  <si>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</si>
  <si>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</si>
  <si>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</si>
  <si>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</si>
  <si>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</si>
  <si>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</si>
  <si>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</si>
  <si>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</si>
  <si>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</si>
  <si>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</si>
  <si>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</si>
  <si>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</si>
  <si>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</si>
  <si>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</si>
  <si>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</si>
  <si>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</si>
  <si>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</si>
  <si>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</si>
  <si>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</si>
  <si>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</si>
  <si>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</si>
  <si>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</si>
  <si>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</si>
  <si>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</si>
  <si>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</si>
  <si>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</si>
  <si>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</si>
  <si>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</si>
  <si>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</si>
  <si>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</si>
  <si>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</si>
  <si>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</si>
  <si>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</si>
  <si>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</si>
  <si>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</si>
  <si>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</si>
  <si>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</si>
  <si>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</si>
  <si>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</si>
  <si>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</si>
  <si>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</si>
  <si>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</si>
  <si>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</si>
  <si>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</si>
  <si>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</si>
  <si>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</si>
  <si>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</si>
  <si>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</si>
  <si>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</si>
  <si>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</si>
  <si>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</si>
  <si>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</si>
  <si>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</si>
  <si>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</si>
  <si>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</si>
  <si>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</si>
  <si>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</si>
  <si>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</si>
  <si>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</si>
  <si>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</si>
  <si>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</si>
  <si>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</si>
  <si>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</si>
  <si>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</si>
  <si>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</si>
  <si>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</si>
  <si>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</si>
  <si>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</si>
  <si>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</si>
  <si>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</si>
  <si>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</si>
  <si>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</si>
  <si>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</si>
  <si>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</si>
  <si>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</si>
  <si>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</si>
  <si>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</si>
  <si>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</si>
  <si>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</si>
  <si>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</si>
  <si>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</si>
  <si>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</si>
  <si>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</si>
  <si>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</si>
  <si>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</si>
  <si>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</si>
  <si>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</si>
  <si>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</si>
  <si>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</si>
  <si>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</si>
  <si>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</si>
  <si>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</si>
  <si>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</si>
  <si>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</si>
  <si>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</si>
  <si>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</si>
  <si>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</si>
  <si>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</si>
  <si>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</si>
  <si>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</si>
  <si>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</si>
  <si>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</si>
  <si>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</si>
  <si>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</si>
  <si>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</si>
  <si>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</si>
  <si>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</si>
  <si>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</si>
  <si>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</si>
  <si>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</si>
  <si>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</si>
  <si>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</si>
  <si>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</si>
  <si>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</si>
  <si>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</si>
  <si>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</si>
  <si>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</si>
  <si>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</si>
  <si>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</si>
  <si>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</si>
  <si>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</si>
  <si>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</si>
  <si>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</si>
  <si>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</si>
  <si>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</si>
  <si>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</si>
  <si>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</si>
  <si>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</si>
  <si>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</si>
  <si>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</si>
  <si>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</si>
  <si>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</si>
  <si>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</si>
  <si>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</si>
  <si>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</si>
  <si>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</si>
  <si>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</si>
  <si>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</si>
  <si>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</si>
  <si>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</si>
  <si>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</si>
  <si>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</si>
  <si>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</si>
  <si>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</si>
  <si>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</si>
  <si>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</si>
  <si>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</si>
  <si>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</si>
  <si>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</si>
  <si>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</si>
  <si>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</si>
  <si>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</si>
  <si>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</si>
  <si>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</si>
  <si>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</si>
  <si>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</si>
  <si>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</si>
  <si>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</si>
  <si>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</si>
  <si>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</si>
  <si>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</si>
  <si>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</si>
  <si>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</si>
  <si>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</si>
  <si>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</si>
  <si>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</si>
  <si>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</si>
  <si>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</si>
  <si>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</si>
  <si>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</si>
  <si>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</si>
  <si>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</si>
  <si>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</si>
  <si>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</si>
  <si>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</si>
  <si>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</si>
  <si>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</si>
  <si>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</si>
  <si>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</si>
  <si>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</si>
  <si>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</si>
  <si>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</si>
  <si>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</si>
  <si>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</si>
  <si>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</si>
  <si>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</si>
  <si>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</si>
  <si>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</si>
  <si>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</si>
  <si>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</si>
  <si>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</si>
  <si>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</si>
  <si>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</si>
  <si>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</si>
  <si>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</si>
  <si>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</si>
  <si>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</si>
  <si>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</si>
  <si>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</si>
  <si>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</si>
  <si>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</si>
  <si>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</si>
  <si>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</si>
  <si>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</si>
  <si>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</si>
  <si>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</si>
  <si>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</si>
  <si>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</si>
  <si>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</si>
  <si>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</si>
  <si>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</si>
  <si>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</si>
  <si>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</si>
  <si>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</si>
  <si>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</si>
  <si>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</si>
  <si>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</si>
  <si>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</si>
  <si>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</si>
  <si>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</si>
  <si>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</si>
  <si>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</si>
  <si>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</si>
  <si>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</si>
  <si>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</si>
  <si>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</si>
  <si>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</si>
  <si>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</si>
  <si>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</si>
  <si>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</si>
  <si>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</si>
  <si>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</si>
  <si>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</si>
  <si>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</si>
  <si>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</si>
  <si>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</si>
  <si>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</si>
  <si>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</si>
  <si>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</si>
  <si>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</si>
  <si>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</si>
  <si>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</si>
  <si>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</si>
  <si>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</si>
  <si>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</si>
  <si>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</si>
  <si>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</si>
  <si>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</si>
  <si>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</si>
  <si>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</si>
  <si>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</si>
  <si>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</si>
  <si>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</si>
  <si>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</si>
  <si>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</si>
  <si>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</si>
  <si>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</si>
  <si>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</si>
  <si>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</si>
  <si>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</si>
  <si>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</si>
  <si>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</si>
  <si>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</si>
  <si>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</si>
  <si>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</si>
  <si>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</si>
  <si>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</si>
  <si>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</si>
  <si>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</si>
  <si>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</si>
  <si>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</si>
  <si>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</si>
  <si>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</si>
  <si>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</si>
  <si>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</si>
  <si>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</si>
  <si>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</si>
  <si>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</si>
  <si>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</si>
  <si>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</si>
  <si>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</si>
  <si>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</si>
  <si>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</si>
  <si>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</si>
  <si>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</si>
  <si>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</si>
  <si>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</si>
  <si>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</si>
  <si>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</si>
  <si>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</si>
  <si>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</si>
  <si>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</si>
  <si>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</si>
  <si>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</si>
  <si>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</si>
  <si>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</si>
  <si>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</si>
  <si>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</si>
  <si>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</si>
  <si>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</si>
  <si>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</si>
  <si>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</si>
  <si>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</si>
  <si>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</si>
  <si>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</si>
  <si>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</si>
  <si>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</si>
  <si>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</si>
  <si>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</si>
  <si>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</si>
  <si>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</si>
  <si>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</si>
  <si>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</si>
  <si>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</si>
  <si>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</si>
  <si>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</si>
  <si>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</si>
  <si>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</si>
  <si>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</si>
  <si>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</si>
  <si>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</si>
  <si>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</si>
  <si>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</si>
  <si>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</si>
  <si>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</si>
  <si>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</si>
  <si>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</si>
  <si>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</si>
  <si>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</si>
  <si>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</si>
  <si>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</si>
  <si>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</si>
  <si>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</si>
  <si>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</si>
  <si>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</si>
  <si>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</si>
  <si>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</si>
  <si>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</si>
  <si>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</si>
  <si>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</si>
  <si>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</si>
  <si>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</si>
  <si>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</si>
  <si>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</si>
  <si>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</si>
  <si>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</si>
  <si>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</si>
  <si>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</si>
  <si>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</si>
  <si>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</si>
  <si>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</si>
  <si>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</si>
  <si>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</si>
  <si>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</si>
  <si>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</si>
  <si>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</si>
  <si>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</si>
  <si>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</si>
  <si>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</si>
  <si>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</si>
  <si>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</si>
  <si>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</si>
  <si>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</si>
  <si>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</si>
  <si>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</si>
  <si>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</si>
  <si>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</si>
  <si>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</si>
  <si>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</si>
  <si>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</si>
  <si>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</si>
  <si>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</si>
  <si>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</si>
  <si>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</si>
  <si>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</si>
  <si>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</si>
  <si>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</si>
  <si>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</si>
  <si>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</si>
  <si>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</si>
  <si>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</si>
  <si>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</si>
  <si>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</si>
  <si>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</si>
  <si>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</si>
  <si>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</si>
  <si>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</si>
  <si>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</si>
  <si>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</si>
  <si>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</si>
  <si>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</si>
  <si>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</si>
  <si>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</si>
  <si>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</si>
  <si>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</si>
  <si>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</si>
  <si>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</si>
  <si>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</si>
  <si>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</si>
  <si>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</si>
  <si>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</si>
  <si>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</si>
  <si>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</si>
  <si>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</si>
  <si>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</si>
  <si>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</si>
  <si>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</si>
  <si>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</si>
  <si>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</si>
  <si>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</si>
  <si>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</si>
  <si>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</si>
  <si>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</si>
  <si>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</si>
  <si>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</si>
  <si>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</si>
  <si>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</si>
  <si>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</si>
  <si>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</si>
  <si>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</si>
  <si>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</si>
  <si>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</si>
  <si>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</si>
  <si>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</si>
  <si>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</si>
  <si>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</si>
  <si>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</si>
  <si>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</si>
  <si>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</si>
  <si>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</si>
  <si>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</si>
  <si>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</si>
  <si>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</si>
  <si>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</si>
  <si>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</si>
  <si>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</si>
  <si>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</si>
  <si>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</si>
  <si>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</si>
  <si>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</si>
  <si>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</si>
  <si>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</si>
  <si>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</si>
  <si>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</si>
  <si>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</si>
  <si>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</si>
  <si>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</si>
  <si>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</si>
  <si>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</si>
  <si>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</si>
  <si>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</si>
  <si>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</si>
  <si>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</si>
  <si>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</si>
  <si>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</si>
  <si>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</si>
  <si>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</si>
  <si>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</si>
  <si>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</si>
  <si>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</si>
  <si>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</si>
  <si>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</si>
  <si>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</si>
  <si>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</si>
  <si>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</si>
  <si>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</si>
  <si>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</si>
  <si>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</si>
  <si>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</si>
  <si>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</si>
  <si>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</si>
  <si>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</si>
  <si>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</si>
  <si>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</si>
  <si>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</si>
  <si>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</si>
  <si>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</si>
  <si>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</si>
  <si>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</si>
  <si>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</si>
  <si>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</si>
  <si>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</si>
  <si>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</si>
  <si>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</si>
  <si>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</si>
  <si>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</si>
  <si>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</si>
  <si>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</si>
  <si>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</si>
  <si>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</si>
  <si>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</si>
  <si>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</si>
  <si>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</si>
  <si>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</si>
  <si>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</si>
  <si>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</si>
  <si>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</si>
  <si>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</si>
  <si>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</si>
  <si>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</si>
  <si>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</si>
  <si>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</si>
  <si>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</si>
  <si>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</si>
  <si>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</si>
  <si>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</si>
  <si>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</si>
  <si>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</si>
  <si>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</si>
  <si>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</si>
  <si>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</si>
  <si>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</si>
  <si>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</si>
  <si>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</si>
  <si>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</si>
  <si>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</si>
  <si>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</si>
  <si>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</si>
  <si>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</si>
  <si>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</si>
  <si>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</si>
  <si>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</si>
  <si>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</si>
  <si>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</si>
  <si>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</si>
  <si>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</si>
  <si>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</si>
  <si>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</si>
  <si>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</si>
  <si>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</si>
  <si>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</si>
  <si>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</si>
  <si>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</si>
  <si>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</si>
  <si>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</si>
  <si>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</si>
  <si>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</si>
  <si>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</si>
  <si>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</si>
  <si>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</si>
  <si>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</si>
  <si>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</si>
  <si>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</si>
  <si>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</si>
  <si>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</si>
  <si>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</si>
  <si>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</si>
  <si>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</si>
  <si>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</si>
  <si>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</si>
  <si>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</si>
  <si>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</si>
  <si>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</si>
  <si>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</si>
  <si>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</si>
  <si>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</si>
  <si>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</si>
  <si>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</si>
  <si>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</si>
  <si>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</si>
  <si>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</si>
  <si>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</si>
  <si>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</si>
  <si>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</si>
  <si>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</si>
  <si>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</si>
  <si>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</si>
  <si>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</si>
  <si>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</si>
  <si>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</si>
  <si>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</si>
  <si>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</si>
  <si>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</si>
  <si>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</si>
  <si>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</si>
  <si>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</si>
  <si>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</si>
  <si>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</si>
  <si>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</si>
  <si>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</si>
  <si>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</si>
  <si>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</si>
  <si>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</si>
  <si>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</si>
  <si>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</si>
  <si>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</si>
  <si>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</si>
  <si>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</si>
  <si>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</si>
  <si>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</si>
  <si>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</si>
  <si>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</si>
  <si>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</si>
  <si>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</si>
  <si>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</si>
  <si>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</si>
  <si>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</si>
  <si>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</si>
  <si>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</si>
  <si>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</si>
  <si>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</si>
  <si>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</si>
  <si>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</si>
  <si>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</si>
  <si>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</si>
  <si>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</si>
  <si>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</si>
  <si>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</si>
  <si>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</si>
  <si>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</si>
  <si>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</si>
  <si>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</si>
  <si>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</si>
  <si>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</si>
  <si>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</si>
  <si>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</si>
  <si>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</si>
  <si>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</si>
  <si>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</si>
  <si>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</si>
  <si>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</si>
  <si>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</si>
  <si>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</si>
  <si>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</si>
  <si>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</si>
  <si>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</si>
  <si>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</si>
  <si>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</si>
  <si>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</si>
  <si>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</si>
  <si>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</si>
  <si>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</si>
  <si>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</si>
  <si>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</si>
  <si>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</si>
  <si>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</si>
  <si>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</si>
  <si>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</si>
  <si>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</si>
  <si>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</si>
  <si>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</si>
  <si>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</si>
  <si>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</si>
  <si>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</si>
  <si>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</si>
  <si>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</si>
  <si>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</si>
  <si>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</si>
  <si>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</si>
  <si>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</si>
  <si>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</si>
  <si>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</si>
  <si>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</si>
  <si>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</si>
  <si>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</si>
  <si>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</si>
  <si>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</si>
  <si>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</si>
  <si>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</si>
  <si>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</si>
  <si>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</si>
  <si>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</si>
  <si>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</si>
  <si>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</si>
  <si>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</si>
  <si>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</si>
  <si>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</si>
  <si>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</si>
  <si>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</si>
  <si>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</si>
  <si>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</si>
  <si>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</si>
  <si>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</si>
  <si>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</si>
  <si>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</si>
  <si>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</si>
  <si>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</si>
  <si>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</si>
  <si>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</si>
  <si>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</si>
  <si>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</si>
  <si>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</si>
  <si>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</si>
  <si>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</si>
  <si>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</si>
  <si>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</si>
  <si>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</si>
  <si>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</si>
  <si>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</si>
  <si>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</si>
  <si>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</si>
  <si>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</si>
  <si>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</si>
  <si>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</si>
  <si>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</si>
  <si>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</si>
  <si>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</si>
  <si>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</si>
  <si>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</si>
  <si>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</si>
  <si>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</si>
  <si>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</si>
  <si>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</si>
  <si>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</si>
  <si>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</si>
  <si>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</si>
  <si>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</si>
  <si>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</si>
  <si>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</si>
  <si>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</si>
  <si>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</si>
  <si>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</si>
  <si>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</si>
  <si>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</si>
  <si>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</si>
  <si>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</si>
  <si>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</si>
  <si>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</si>
  <si>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</si>
  <si>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</si>
  <si>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</si>
  <si>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</si>
  <si>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</si>
  <si>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</si>
  <si>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</si>
  <si>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</si>
  <si>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</si>
  <si>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</si>
  <si>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</si>
  <si>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</si>
  <si>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</si>
  <si>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</si>
  <si>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</si>
  <si>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</si>
  <si>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</si>
  <si>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</si>
  <si>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</si>
  <si>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</si>
  <si>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</si>
  <si>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</si>
  <si>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</si>
  <si>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</si>
  <si>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</si>
  <si>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</si>
  <si>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</si>
  <si>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</si>
  <si>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</si>
  <si>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</si>
  <si>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</si>
  <si>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</si>
  <si>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</si>
  <si>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</si>
  <si>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</si>
  <si>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</si>
  <si>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</si>
  <si>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</si>
  <si>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</si>
  <si>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</si>
  <si>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</si>
  <si>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</si>
  <si>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</si>
  <si>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</si>
  <si>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</si>
  <si>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</si>
  <si>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</si>
  <si>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</si>
  <si>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</si>
  <si>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</si>
  <si>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</si>
  <si>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</si>
  <si>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</si>
  <si>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</si>
  <si>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</si>
  <si>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</si>
  <si>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</si>
  <si>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</si>
  <si>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</si>
  <si>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</si>
  <si>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</si>
  <si>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</si>
  <si>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</si>
  <si>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</si>
  <si>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</si>
  <si>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</si>
  <si>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</si>
  <si>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</si>
  <si>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</si>
  <si>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</si>
  <si>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</si>
  <si>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</si>
  <si>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</si>
  <si>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</si>
  <si>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</si>
  <si>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</si>
  <si>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</si>
  <si>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</si>
  <si>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</si>
  <si>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</si>
  <si>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</si>
  <si>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</si>
  <si>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</si>
  <si>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</si>
  <si>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</si>
  <si>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</si>
  <si>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</si>
  <si>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</si>
  <si>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</si>
  <si>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</si>
  <si>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</si>
  <si>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</si>
  <si>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</si>
  <si>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</si>
  <si>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</si>
  <si>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</si>
  <si>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</si>
  <si>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</si>
  <si>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</si>
  <si>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</si>
  <si>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</si>
  <si>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</si>
  <si>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</si>
  <si>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</si>
  <si>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</si>
  <si>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</si>
  <si>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</si>
  <si>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</si>
  <si>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</si>
  <si>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</si>
  <si>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</si>
  <si>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</si>
  <si>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</si>
  <si>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</si>
  <si>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</si>
  <si>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</si>
  <si>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</si>
  <si>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</si>
  <si>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</si>
  <si>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</si>
  <si>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</si>
  <si>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</si>
  <si>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</si>
  <si>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</si>
  <si>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</si>
  <si>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</si>
  <si>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</si>
  <si>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</si>
  <si>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</si>
  <si>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</si>
  <si>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</si>
  <si>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</si>
  <si>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</si>
  <si>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</si>
  <si>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</si>
  <si>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</si>
  <si>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</si>
  <si>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</si>
  <si>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</si>
  <si>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</si>
  <si>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</si>
  <si>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</si>
  <si>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</si>
  <si>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</si>
  <si>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</si>
  <si>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</si>
  <si>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</si>
  <si>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</si>
  <si>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</si>
  <si>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</si>
  <si>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</si>
  <si>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</si>
  <si>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</si>
  <si>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</si>
  <si>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</si>
  <si>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</si>
  <si>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</si>
  <si>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</si>
  <si>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</si>
  <si>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</si>
  <si>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</si>
  <si>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</si>
  <si>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</si>
  <si>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</si>
  <si>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</si>
  <si>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</si>
  <si>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</si>
  <si>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</si>
  <si>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</si>
  <si>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</si>
  <si>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</si>
  <si>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</si>
  <si>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</si>
  <si>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</si>
  <si>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</si>
  <si>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</si>
  <si>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</si>
  <si>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</si>
  <si>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</si>
  <si>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</si>
  <si>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</si>
  <si>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</si>
  <si>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</si>
  <si>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</si>
  <si>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</si>
  <si>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</si>
  <si>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</si>
  <si>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</si>
  <si>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</si>
  <si>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</si>
  <si>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</si>
  <si>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</si>
  <si>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</si>
  <si>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</si>
  <si>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</si>
  <si>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</si>
  <si>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</si>
  <si>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</si>
  <si>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</si>
  <si>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</si>
  <si>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</si>
  <si>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</si>
  <si>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</si>
  <si>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</si>
  <si>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</si>
  <si>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</si>
  <si>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</si>
  <si>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</si>
  <si>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</si>
  <si>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</si>
  <si>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</si>
  <si>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</si>
  <si>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</si>
  <si>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</si>
  <si>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</si>
  <si>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</si>
  <si>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</si>
  <si>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</si>
  <si>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</si>
  <si>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</si>
  <si>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</si>
  <si>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</si>
  <si>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</si>
  <si>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</si>
  <si>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</si>
  <si>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</si>
  <si>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</si>
  <si>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</si>
  <si>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</si>
  <si>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</si>
  <si>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</si>
  <si>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</si>
  <si>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</si>
  <si>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</si>
  <si>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</si>
  <si>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</si>
  <si>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</si>
  <si>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</si>
  <si>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</si>
  <si>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</si>
  <si>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</si>
  <si>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</si>
  <si>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</si>
  <si>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</si>
  <si>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</si>
  <si>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</si>
  <si>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</si>
  <si>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</si>
  <si>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</si>
  <si>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</si>
  <si>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</si>
  <si>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</si>
  <si>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</si>
  <si>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</si>
  <si>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</si>
  <si>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</si>
  <si>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</si>
  <si>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</si>
  <si>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</si>
  <si>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</si>
  <si>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</si>
  <si>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</si>
  <si>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</si>
  <si>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</si>
  <si>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</si>
  <si>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</si>
  <si>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</si>
  <si>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</si>
  <si>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</si>
  <si>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</si>
  <si>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</si>
  <si>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</si>
  <si>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</si>
  <si>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</si>
  <si>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</si>
  <si>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</si>
  <si>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</si>
  <si>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</si>
  <si>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</si>
  <si>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</si>
  <si>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</si>
  <si>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</si>
  <si>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</si>
  <si>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</si>
  <si>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</si>
  <si>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</si>
  <si>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</si>
  <si>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</si>
  <si>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</si>
  <si>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</si>
  <si>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</si>
  <si>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</si>
  <si>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</si>
  <si>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</si>
  <si>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</si>
  <si>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</si>
  <si>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</si>
  <si>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</si>
  <si>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</si>
  <si>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</si>
  <si>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</si>
  <si>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</si>
  <si>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</si>
  <si>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</si>
  <si>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</si>
  <si>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</si>
  <si>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</si>
  <si>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</si>
  <si>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</si>
  <si>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</si>
  <si>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</si>
  <si>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</si>
  <si>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</si>
  <si>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</si>
  <si>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</si>
  <si>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</si>
  <si>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</si>
  <si>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</si>
  <si>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</si>
  <si>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</si>
  <si>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</si>
  <si>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</si>
  <si>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</si>
  <si>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</si>
  <si>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</si>
  <si>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</si>
  <si>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</si>
  <si>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</si>
  <si>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</si>
  <si>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</si>
  <si>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</si>
  <si>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</si>
  <si>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</si>
  <si>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</si>
  <si>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</si>
  <si>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</si>
  <si>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</si>
  <si>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</si>
  <si>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</si>
  <si>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</si>
  <si>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</si>
  <si>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</si>
  <si>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</si>
  <si>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</si>
  <si>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</si>
  <si>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</si>
  <si>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</si>
  <si>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</si>
  <si>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</si>
  <si>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</si>
  <si>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</si>
  <si>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</si>
  <si>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</si>
  <si>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</si>
  <si>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</si>
  <si>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</si>
  <si>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</si>
  <si>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</si>
  <si>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</si>
  <si>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</si>
  <si>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</si>
  <si>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</si>
  <si>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</si>
  <si>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</si>
  <si>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</si>
  <si>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</si>
  <si>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</si>
  <si>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</si>
  <si>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</si>
  <si>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</si>
  <si>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</si>
  <si>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</si>
  <si>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</si>
  <si>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</si>
  <si>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</si>
  <si>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</si>
  <si>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</si>
  <si>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</si>
  <si>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</si>
  <si>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</si>
  <si>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</si>
  <si>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</si>
  <si>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</si>
  <si>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</si>
  <si>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</si>
  <si>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</si>
  <si>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</si>
  <si>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</si>
  <si>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</si>
  <si>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</si>
  <si>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</si>
  <si>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</si>
  <si>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</si>
  <si>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</si>
  <si>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</si>
  <si>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</si>
  <si>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</si>
  <si>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</si>
  <si>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</si>
  <si>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</si>
  <si>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</si>
  <si>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</si>
  <si>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</si>
  <si>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</si>
  <si>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</si>
  <si>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</si>
  <si>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</si>
  <si>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</si>
  <si>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</si>
  <si>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</si>
  <si>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</si>
  <si>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</si>
  <si>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</si>
  <si>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</si>
  <si>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</si>
  <si>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</si>
  <si>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</si>
  <si>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</si>
  <si>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</si>
  <si>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</si>
  <si>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</si>
  <si>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</si>
  <si>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</si>
  <si>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</si>
  <si>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</si>
  <si>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</si>
  <si>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</si>
  <si>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</si>
  <si>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</si>
  <si>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</si>
  <si>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</si>
  <si>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</si>
  <si>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</si>
  <si>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</si>
  <si>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</si>
  <si>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</si>
  <si>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</si>
  <si>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</si>
  <si>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</si>
  <si>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</si>
  <si>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</si>
  <si>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</si>
  <si>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</si>
  <si>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</si>
  <si>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</si>
  <si>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</si>
  <si>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</si>
  <si>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</si>
  <si>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</si>
  <si>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</si>
  <si>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</si>
  <si>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</si>
  <si>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</si>
  <si>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</si>
  <si>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</si>
  <si>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</si>
  <si>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</si>
  <si>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</si>
  <si>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</si>
  <si>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</si>
  <si>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</si>
  <si>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</si>
  <si>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</si>
  <si>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</si>
  <si>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</si>
  <si>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</si>
  <si>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</si>
  <si>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</si>
  <si>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</si>
  <si>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</si>
  <si>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</si>
  <si>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</si>
  <si>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</si>
  <si>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</si>
  <si>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</si>
  <si>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</si>
  <si>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</si>
  <si>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</si>
  <si>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</si>
  <si>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</si>
  <si>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</si>
  <si>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</si>
  <si>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</si>
  <si>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</si>
  <si>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</si>
  <si>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</si>
  <si>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</si>
  <si>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</si>
  <si>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</si>
  <si>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</si>
  <si>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</si>
  <si>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</si>
  <si>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</si>
  <si>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</si>
  <si>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</si>
  <si>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</si>
  <si>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</si>
  <si>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</si>
  <si>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</si>
  <si>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</si>
  <si>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</si>
  <si>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</si>
  <si>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</si>
  <si>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</si>
  <si>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</si>
  <si>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</si>
  <si>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</si>
  <si>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</si>
  <si>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</si>
  <si>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</si>
  <si>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</si>
  <si>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</si>
  <si>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</si>
  <si>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</si>
  <si>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</si>
  <si>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</si>
  <si>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</si>
  <si>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</si>
  <si>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</si>
  <si>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</si>
  <si>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</si>
  <si>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</si>
  <si>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</si>
  <si>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</si>
  <si>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</si>
  <si>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</si>
  <si>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</si>
  <si>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</si>
  <si>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</si>
  <si>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</si>
  <si>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</si>
  <si>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</si>
  <si>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</si>
  <si>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</si>
  <si>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</si>
  <si>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</si>
  <si>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</si>
  <si>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</si>
  <si>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</si>
  <si>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</si>
  <si>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</si>
  <si>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</si>
  <si>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</si>
  <si>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</si>
  <si>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</si>
  <si>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</si>
  <si>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</si>
  <si>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</si>
  <si>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</si>
  <si>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</si>
  <si>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</si>
  <si>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</si>
  <si>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</si>
  <si>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</si>
  <si>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</si>
  <si>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</si>
  <si>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</si>
  <si>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</si>
  <si>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</si>
  <si>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</si>
  <si>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</si>
  <si>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</si>
  <si>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</si>
  <si>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</si>
  <si>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</si>
  <si>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</si>
  <si>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</si>
  <si>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</si>
  <si>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</si>
  <si>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</si>
  <si>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</si>
  <si>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</si>
  <si>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</si>
  <si>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</si>
  <si>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</si>
  <si>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</si>
  <si>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</si>
  <si>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</si>
  <si>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</si>
  <si>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</si>
  <si>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</si>
  <si>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</si>
  <si>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</si>
  <si>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</si>
  <si>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</si>
  <si>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</si>
  <si>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</si>
  <si>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</si>
  <si>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</si>
  <si>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</si>
  <si>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</si>
  <si>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</si>
  <si>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</si>
  <si>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</si>
  <si>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</si>
  <si>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</si>
  <si>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</si>
  <si>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</si>
  <si>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</si>
  <si>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</si>
  <si>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</si>
  <si>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</si>
  <si>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</si>
  <si>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</si>
  <si>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</si>
  <si>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</si>
  <si>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</si>
  <si>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</si>
  <si>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</si>
  <si>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</si>
  <si>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</si>
  <si>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</si>
  <si>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</si>
  <si>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</si>
  <si>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</si>
  <si>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</si>
  <si>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</si>
  <si>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</si>
  <si>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</si>
  <si>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</si>
  <si>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</si>
  <si>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</si>
  <si>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</si>
  <si>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</si>
  <si>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</si>
  <si>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</si>
  <si>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</si>
  <si>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</si>
  <si>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</si>
  <si>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</si>
  <si>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</si>
  <si>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</si>
  <si>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</si>
  <si>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</si>
  <si>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</si>
  <si>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</si>
  <si>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</si>
  <si>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</si>
  <si>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</si>
  <si>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</si>
  <si>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</si>
  <si>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</si>
  <si>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</si>
  <si>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</si>
  <si>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</si>
  <si>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</si>
  <si>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</si>
  <si>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</si>
  <si>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</si>
  <si>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</si>
  <si>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</si>
  <si>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</si>
  <si>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</si>
  <si>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</si>
  <si>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</si>
  <si>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</si>
  <si>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</si>
  <si>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</si>
  <si>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</si>
  <si>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</si>
  <si>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</si>
  <si>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</si>
  <si>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</si>
  <si>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</si>
  <si>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</si>
  <si>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</si>
  <si>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</si>
  <si>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</si>
  <si>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</si>
  <si>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</si>
  <si>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</si>
  <si>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</si>
  <si>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</si>
  <si>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</si>
  <si>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</si>
  <si>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</si>
  <si>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</si>
  <si>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</si>
  <si>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</si>
  <si>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</si>
  <si>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</si>
  <si>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</si>
  <si>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</si>
  <si>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</si>
  <si>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</si>
  <si>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</si>
  <si>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</si>
  <si>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</si>
  <si>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</si>
  <si>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</si>
  <si>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</si>
  <si>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</si>
  <si>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</si>
  <si>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</si>
  <si>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</si>
  <si>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</si>
  <si>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</si>
  <si>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</si>
  <si>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</si>
  <si>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</si>
  <si>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</si>
  <si>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</si>
  <si>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</si>
  <si>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</si>
  <si>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</si>
  <si>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</si>
  <si>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</si>
  <si>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</si>
  <si>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</si>
  <si>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</si>
  <si>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</si>
  <si>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</si>
  <si>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</si>
  <si>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</si>
  <si>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</si>
  <si>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</si>
  <si>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</si>
  <si>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</si>
  <si>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</si>
  <si>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</si>
  <si>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</si>
  <si>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</si>
  <si>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</si>
  <si>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</si>
  <si>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</si>
  <si>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</si>
  <si>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</si>
  <si>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</si>
  <si>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</si>
  <si>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</si>
  <si>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</si>
  <si>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</si>
  <si>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</si>
  <si>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</si>
  <si>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</si>
  <si>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</si>
  <si>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</si>
  <si>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</si>
  <si>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</si>
  <si>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</si>
  <si>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</si>
  <si>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</si>
  <si>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</si>
  <si>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</si>
  <si>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</si>
  <si>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</si>
  <si>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</si>
  <si>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</si>
  <si>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</si>
  <si>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</si>
  <si>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</si>
  <si>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</si>
  <si>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</si>
  <si>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</si>
  <si>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</si>
  <si>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</si>
  <si>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</si>
  <si>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</si>
  <si>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</si>
  <si>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</si>
  <si>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</si>
  <si>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</si>
  <si>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</si>
  <si>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</si>
  <si>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</si>
  <si>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</si>
  <si>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</si>
  <si>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</si>
  <si>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</si>
  <si>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</si>
  <si>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</si>
  <si>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</si>
  <si>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</si>
  <si>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</si>
  <si>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</si>
  <si>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</si>
  <si>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</si>
  <si>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</si>
  <si>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</si>
  <si>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</si>
  <si>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</si>
  <si>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</si>
  <si>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</si>
  <si>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</si>
  <si>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</si>
  <si>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</si>
  <si>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</si>
  <si>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</si>
  <si>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</si>
  <si>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</si>
  <si>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</si>
  <si>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</si>
  <si>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</si>
  <si>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</si>
  <si>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</si>
  <si>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</si>
  <si>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</si>
  <si>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</si>
  <si>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</si>
  <si>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</si>
  <si>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</si>
  <si>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</si>
  <si>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</si>
  <si>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</si>
  <si>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</si>
  <si>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</si>
  <si>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</si>
  <si>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</si>
  <si>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</si>
  <si>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</si>
  <si>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</si>
  <si>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</si>
  <si>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</si>
  <si>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</si>
  <si>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</si>
  <si>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</si>
  <si>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</si>
  <si>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</si>
  <si>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</si>
  <si>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</si>
  <si>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</si>
  <si>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</si>
  <si>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</si>
  <si>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</si>
  <si>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</si>
  <si>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</si>
  <si>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</si>
  <si>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</si>
  <si>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</si>
  <si>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</si>
  <si>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</si>
  <si>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</si>
  <si>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</si>
  <si>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</si>
  <si>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</si>
  <si>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</si>
  <si>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</si>
  <si>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</si>
  <si>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</si>
  <si>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</si>
  <si>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</si>
  <si>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</si>
  <si>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</si>
  <si>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</si>
  <si>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</si>
  <si>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</si>
  <si>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</si>
  <si>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</si>
  <si>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</si>
  <si>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</si>
  <si>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</si>
  <si>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</si>
  <si>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</si>
  <si>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</si>
  <si>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</si>
  <si>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</si>
  <si>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</si>
  <si>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</si>
  <si>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</si>
  <si>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</si>
  <si>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</si>
  <si>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</si>
  <si>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</si>
  <si>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</si>
  <si>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</si>
  <si>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</si>
  <si>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</si>
  <si>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</si>
  <si>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</si>
  <si>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</si>
  <si>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</si>
  <si>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</si>
  <si>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</si>
  <si>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</si>
  <si>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</si>
  <si>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</si>
  <si>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</si>
  <si>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</si>
  <si>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</si>
  <si>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</si>
  <si>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</si>
  <si>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</si>
  <si>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</si>
  <si>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</si>
  <si>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</si>
  <si>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</si>
  <si>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</si>
  <si>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</si>
  <si>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</si>
  <si>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</si>
  <si>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</si>
  <si>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</si>
  <si>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</si>
  <si>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</si>
  <si>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</si>
  <si>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</si>
  <si>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</si>
  <si>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</si>
  <si>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</si>
  <si>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</si>
  <si>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</si>
  <si>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</si>
  <si>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</si>
  <si>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</si>
  <si>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</si>
  <si>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</si>
  <si>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</si>
  <si>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</si>
  <si>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</si>
  <si>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</si>
  <si>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</si>
  <si>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</si>
  <si>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</si>
  <si>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</si>
  <si>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</si>
  <si>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</si>
  <si>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</si>
  <si>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</si>
  <si>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</si>
  <si>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</si>
  <si>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</si>
  <si>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</si>
  <si>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</si>
  <si>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</si>
  <si>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</si>
  <si>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</si>
  <si>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</si>
  <si>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</si>
  <si>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</si>
  <si>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</si>
  <si>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</si>
  <si>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</si>
  <si>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</si>
  <si>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</si>
  <si>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</si>
  <si>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</si>
  <si>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</si>
  <si>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</si>
  <si>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</si>
  <si>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</si>
  <si>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</si>
  <si>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</si>
  <si>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</si>
  <si>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</si>
  <si>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</si>
  <si>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</si>
  <si>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</si>
  <si>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</si>
  <si>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</si>
  <si>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</si>
  <si>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</si>
  <si>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</si>
  <si>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</si>
  <si>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</si>
  <si>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</si>
  <si>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</si>
  <si>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</si>
  <si>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</si>
  <si>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</si>
  <si>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</si>
  <si>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</si>
  <si>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</si>
  <si>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</si>
  <si>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</si>
  <si>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</si>
  <si>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</si>
  <si>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</si>
  <si>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</si>
  <si>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</si>
  <si>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</si>
  <si>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</si>
  <si>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</si>
  <si>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</si>
  <si>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</si>
  <si>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</si>
  <si>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</si>
  <si>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</si>
  <si>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</si>
  <si>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</si>
  <si>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</si>
  <si>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</si>
  <si>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</si>
  <si>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</si>
  <si>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</si>
  <si>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</si>
  <si>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</si>
  <si>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</si>
  <si>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</si>
  <si>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</si>
  <si>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</si>
  <si>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</si>
  <si>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</si>
  <si>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</si>
  <si>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</si>
  <si>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</si>
  <si>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</si>
  <si>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</si>
  <si>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</si>
  <si>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</si>
  <si>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</si>
  <si>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</si>
  <si>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</si>
  <si>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</si>
  <si>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</si>
  <si>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</si>
  <si>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</si>
  <si>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</si>
  <si>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</si>
  <si>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</si>
  <si>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</si>
  <si>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</si>
  <si>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</si>
  <si>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</si>
  <si>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</si>
  <si>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</si>
  <si>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</si>
  <si>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</si>
  <si>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</si>
  <si>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</si>
  <si>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</si>
  <si>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</si>
  <si>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</si>
  <si>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</si>
  <si>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</si>
  <si>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</si>
  <si>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</si>
  <si>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</si>
  <si>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</si>
  <si>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</si>
  <si>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</si>
  <si>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</si>
  <si>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</si>
  <si>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</si>
  <si>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</si>
  <si>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</si>
  <si>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</si>
  <si>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</si>
  <si>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</si>
  <si>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</si>
  <si>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</si>
  <si>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</si>
  <si>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</si>
  <si>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</si>
  <si>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</si>
  <si>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</si>
  <si>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</si>
  <si>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</si>
  <si>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</si>
  <si>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</si>
  <si>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</si>
  <si>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</si>
  <si>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</si>
  <si>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</si>
  <si>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</si>
  <si>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</si>
  <si>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</si>
  <si>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</si>
  <si>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</si>
  <si>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</si>
  <si>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</si>
  <si>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</si>
  <si>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</si>
  <si>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</si>
  <si>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</si>
  <si>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</si>
  <si>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</si>
  <si>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</si>
  <si>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</si>
  <si>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</si>
  <si>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</si>
  <si>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</si>
  <si>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</si>
  <si>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</si>
  <si>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</si>
  <si>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</si>
  <si>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</si>
  <si>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</si>
  <si>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</si>
  <si>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</si>
  <si>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</si>
  <si>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</si>
  <si>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</si>
  <si>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</si>
  <si>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</si>
  <si>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</si>
  <si>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</si>
  <si>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</si>
  <si>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</si>
  <si>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</si>
  <si>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</si>
  <si>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</si>
  <si>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</si>
  <si>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</si>
  <si>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</si>
  <si>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</si>
  <si>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</si>
  <si>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</si>
  <si>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</si>
  <si>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</si>
  <si>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</si>
  <si>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</si>
  <si>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</si>
  <si>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</si>
  <si>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</si>
  <si>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</si>
  <si>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</si>
  <si>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</si>
  <si>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</si>
  <si>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</si>
  <si>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</si>
  <si>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</si>
  <si>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</si>
  <si>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</si>
  <si>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</si>
  <si>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</si>
  <si>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</si>
  <si>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</si>
  <si>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</si>
  <si>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</si>
  <si>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</si>
  <si>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</si>
  <si>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</si>
  <si>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</si>
  <si>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</si>
  <si>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</si>
  <si>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</si>
  <si>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</si>
  <si>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</si>
  <si>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</si>
  <si>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</si>
  <si>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</si>
  <si>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</si>
  <si>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</si>
  <si>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</si>
  <si>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</si>
  <si>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</si>
  <si>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</si>
  <si>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</si>
  <si>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</si>
  <si>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</si>
  <si>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</si>
  <si>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</si>
  <si>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</si>
  <si>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</si>
  <si>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</si>
  <si>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</si>
  <si>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</si>
  <si>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</si>
  <si>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</si>
  <si>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</si>
  <si>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</si>
  <si>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</si>
  <si>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</si>
  <si>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</si>
  <si>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</si>
  <si>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</si>
  <si>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</si>
  <si>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</si>
  <si>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</si>
  <si>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</si>
  <si>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</si>
  <si>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</si>
  <si>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</si>
  <si>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</si>
  <si>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</si>
  <si>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</si>
  <si>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</si>
  <si>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</si>
  <si>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</si>
  <si>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</si>
  <si>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</si>
  <si>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</si>
  <si>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</si>
  <si>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</si>
  <si>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</si>
  <si>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</si>
  <si>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</si>
  <si>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</si>
  <si>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</si>
  <si>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</si>
  <si>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</si>
  <si>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</si>
  <si>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</si>
  <si>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</si>
  <si>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</si>
  <si>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</si>
  <si>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</si>
  <si>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</si>
  <si>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</si>
  <si>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</si>
  <si>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</si>
  <si>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</si>
  <si>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</si>
  <si>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</si>
  <si>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</si>
  <si>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</si>
  <si>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</si>
  <si>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</si>
  <si>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</si>
  <si>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</si>
  <si>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</si>
  <si>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</si>
  <si>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</si>
  <si>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</si>
  <si>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</si>
  <si>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</si>
  <si>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</si>
  <si>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</si>
  <si>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</si>
  <si>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</si>
  <si>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</si>
  <si>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</si>
  <si>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</si>
  <si>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</si>
  <si>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</si>
  <si>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</si>
  <si>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</si>
  <si>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</si>
  <si>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</si>
  <si>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</si>
  <si>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</si>
  <si>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</si>
  <si>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</si>
  <si>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</si>
  <si>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</si>
  <si>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</si>
  <si>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</si>
  <si>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</si>
  <si>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</si>
  <si>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</si>
  <si>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</si>
  <si>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</si>
  <si>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</si>
  <si>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</si>
  <si>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</si>
  <si>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</si>
  <si>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</si>
  <si>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</si>
  <si>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</si>
  <si>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</si>
  <si>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</si>
  <si>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</si>
  <si>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</si>
  <si>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</si>
  <si>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</si>
  <si>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</si>
  <si>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</si>
  <si>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</si>
  <si>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</si>
  <si>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</si>
  <si>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</si>
  <si>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</si>
  <si>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</si>
  <si>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</si>
  <si>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</si>
  <si>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</si>
  <si>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</si>
  <si>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</si>
  <si>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</si>
  <si>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</si>
  <si>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</si>
  <si>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</si>
  <si>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</si>
  <si>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</si>
  <si>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</si>
  <si>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</si>
  <si>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</si>
  <si>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</si>
  <si>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</si>
  <si>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</si>
  <si>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</si>
  <si>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</si>
  <si>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</si>
  <si>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</si>
  <si>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</si>
  <si>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</si>
  <si>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</si>
  <si>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</si>
  <si>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</si>
  <si>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</si>
  <si>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</si>
  <si>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</si>
  <si>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</si>
  <si>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</si>
  <si>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</si>
  <si>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</si>
  <si>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</si>
  <si>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</si>
  <si>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</si>
  <si>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</si>
  <si>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</si>
  <si>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</si>
  <si>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</si>
  <si>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</si>
  <si>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</si>
  <si>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</si>
  <si>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</si>
  <si>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</si>
  <si>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</si>
  <si>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</si>
  <si>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</si>
  <si>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</si>
  <si>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</si>
  <si>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</si>
  <si>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</si>
  <si>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</si>
  <si>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</si>
  <si>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</si>
  <si>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</si>
  <si>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</si>
  <si>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</si>
  <si>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</si>
  <si>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</si>
  <si>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</si>
  <si>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</si>
  <si>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</si>
  <si>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</si>
  <si>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</si>
  <si>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</si>
  <si>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</si>
  <si>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</si>
  <si>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</si>
  <si>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</si>
  <si>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</si>
  <si>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</si>
  <si>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</si>
  <si>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</si>
  <si>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</si>
  <si>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</si>
  <si>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</si>
  <si>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</si>
  <si>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</si>
  <si>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</si>
  <si>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</si>
  <si>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</si>
  <si>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</si>
  <si>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</si>
  <si>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</si>
  <si>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</si>
  <si>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</si>
  <si>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</si>
  <si>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</si>
  <si>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</si>
  <si>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</si>
  <si>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</si>
  <si>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</si>
  <si>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</si>
  <si>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</si>
  <si>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</si>
  <si>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</si>
  <si>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</si>
  <si>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</si>
  <si>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</si>
  <si>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</si>
  <si>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</si>
  <si>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</si>
  <si>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</si>
  <si>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</si>
  <si>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</si>
  <si>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</si>
  <si>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</si>
  <si>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</si>
  <si>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</si>
  <si>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</si>
  <si>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</si>
  <si>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</si>
  <si>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</si>
  <si>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</si>
  <si>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</si>
  <si>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</si>
  <si>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</si>
  <si>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</si>
  <si>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</si>
  <si>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</si>
  <si>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</si>
  <si>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</si>
  <si>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</si>
  <si>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</si>
  <si>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</si>
  <si>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</si>
  <si>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</si>
  <si>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</si>
  <si>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</si>
  <si>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</si>
  <si>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</si>
  <si>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</si>
  <si>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</si>
  <si>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</si>
  <si>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</si>
  <si>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</si>
  <si>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</si>
  <si>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</si>
  <si>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</si>
  <si>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</si>
  <si>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</si>
  <si>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</si>
  <si>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</si>
  <si>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</si>
  <si>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</si>
  <si>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</si>
  <si>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</si>
  <si>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</si>
  <si>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</si>
  <si>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</si>
  <si>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</si>
  <si>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</si>
  <si>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</si>
  <si>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</si>
  <si>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</si>
  <si>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</si>
  <si>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</si>
  <si>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</si>
  <si>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</si>
  <si>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</si>
  <si>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</si>
  <si>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</si>
  <si>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</si>
  <si>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</si>
  <si>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</si>
  <si>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</si>
  <si>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</si>
  <si>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</si>
  <si>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</si>
  <si>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</si>
  <si>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</si>
  <si>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</si>
  <si>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</si>
  <si>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</si>
  <si>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</si>
  <si>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</si>
  <si>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</si>
  <si>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</si>
  <si>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</si>
  <si>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</si>
  <si>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</si>
  <si>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</si>
  <si>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</si>
  <si>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</si>
  <si>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</si>
  <si>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</si>
  <si>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</si>
  <si>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</si>
  <si>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</si>
  <si>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</si>
  <si>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</si>
  <si>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</si>
  <si>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</si>
  <si>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</si>
  <si>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</si>
  <si>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</si>
  <si>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</si>
  <si>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</si>
  <si>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</si>
  <si>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</si>
  <si>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</si>
  <si>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</si>
  <si>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</si>
  <si>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</si>
  <si>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</si>
  <si>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</si>
  <si>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</si>
  <si>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</si>
  <si>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</si>
  <si>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</si>
  <si>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</si>
  <si>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</si>
  <si>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</si>
  <si>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</si>
  <si>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</si>
  <si>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</si>
  <si>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</si>
  <si>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</si>
  <si>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</si>
  <si>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</si>
  <si>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</si>
  <si>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</si>
  <si>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</si>
  <si>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</si>
  <si>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</si>
  <si>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</si>
  <si>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</si>
  <si>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</si>
  <si>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</si>
  <si>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</si>
  <si>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</si>
  <si>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</si>
  <si>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</si>
  <si>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</si>
  <si>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</si>
  <si>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</si>
  <si>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</si>
  <si>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</si>
  <si>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</si>
  <si>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</si>
  <si>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</si>
  <si>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</si>
  <si>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</si>
  <si>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</si>
  <si>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</si>
  <si>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</si>
  <si>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</si>
  <si>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</si>
  <si>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</si>
  <si>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</si>
  <si>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</si>
  <si>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</si>
  <si>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</si>
  <si>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</si>
  <si>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</si>
  <si>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</si>
  <si>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</si>
  <si>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</si>
  <si>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</si>
  <si>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</si>
  <si>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</si>
  <si>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</si>
  <si>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</si>
  <si>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</si>
  <si>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</si>
  <si>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</si>
  <si>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</si>
  <si>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</si>
  <si>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</si>
  <si>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</si>
  <si>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</si>
  <si>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</si>
  <si>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</si>
  <si>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</si>
  <si>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</si>
  <si>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</si>
  <si>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</si>
  <si>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</si>
  <si>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</si>
  <si>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</si>
  <si>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</si>
  <si>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</si>
  <si>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</si>
  <si>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</si>
  <si>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</si>
  <si>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</si>
  <si>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</si>
  <si>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</si>
  <si>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</si>
  <si>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</si>
  <si>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</si>
  <si>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</si>
  <si>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</si>
  <si>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</si>
  <si>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</si>
  <si>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</si>
  <si>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</si>
  <si>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</si>
  <si>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</si>
  <si>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</si>
  <si>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</si>
  <si>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</si>
  <si>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</si>
  <si>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</si>
  <si>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</si>
  <si>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</si>
  <si>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</si>
  <si>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</si>
  <si>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</si>
  <si>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</si>
  <si>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</si>
  <si>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</si>
  <si>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</si>
  <si>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</si>
  <si>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</si>
  <si>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</si>
  <si>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</si>
  <si>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</si>
  <si>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</si>
  <si>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</si>
  <si>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</si>
  <si>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</si>
  <si>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</si>
  <si>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</si>
  <si>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</si>
  <si>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</si>
  <si>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</si>
  <si>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</si>
  <si>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</si>
  <si>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</si>
  <si>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</si>
  <si>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</si>
  <si>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</si>
  <si>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</si>
  <si>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</si>
  <si>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</si>
  <si>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</si>
  <si>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</si>
  <si>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</si>
  <si>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</si>
  <si>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</si>
  <si>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</si>
  <si>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</si>
  <si>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</si>
  <si>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</si>
  <si>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</si>
  <si>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</si>
  <si>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</si>
  <si>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</si>
  <si>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</si>
  <si>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</si>
  <si>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</si>
  <si>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</si>
  <si>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</si>
  <si>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</si>
  <si>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</si>
  <si>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</si>
  <si>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</si>
  <si>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</si>
  <si>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</si>
  <si>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</si>
  <si>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</si>
  <si>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</si>
  <si>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</si>
  <si>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</si>
  <si>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</si>
  <si>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</si>
  <si>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</si>
  <si>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</si>
  <si>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</si>
  <si>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</si>
  <si>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</si>
  <si>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</si>
  <si>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</si>
  <si>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</si>
  <si>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</si>
  <si>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</si>
  <si>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</si>
  <si>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</si>
  <si>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</si>
  <si>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</si>
  <si>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</si>
  <si>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</si>
  <si>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</si>
  <si>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</si>
  <si>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</si>
  <si>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</si>
  <si>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</si>
  <si>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</si>
  <si>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</si>
  <si>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</si>
  <si>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</si>
  <si>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</si>
  <si>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</si>
  <si>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</si>
  <si>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</si>
  <si>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</si>
  <si>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</si>
  <si>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</si>
  <si>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</si>
  <si>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</si>
  <si>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</si>
  <si>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</si>
  <si>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</si>
  <si>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</si>
  <si>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</si>
  <si>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</si>
  <si>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</si>
  <si>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</si>
  <si>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</si>
  <si>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</si>
  <si>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</si>
  <si>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</si>
  <si>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</si>
  <si>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</si>
  <si>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</si>
  <si>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</si>
  <si>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</si>
  <si>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</si>
  <si>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</si>
  <si>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</si>
  <si>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</si>
  <si>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</si>
  <si>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</si>
  <si>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</si>
  <si>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</si>
  <si>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</si>
  <si>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</si>
  <si>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</si>
  <si>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</si>
  <si>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</si>
  <si>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</si>
  <si>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</si>
  <si>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</si>
  <si>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</si>
  <si>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</si>
  <si>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</si>
  <si>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</si>
  <si>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</si>
  <si>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</si>
  <si>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</si>
  <si>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</si>
  <si>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</si>
  <si>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</si>
  <si>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</si>
  <si>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</si>
  <si>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</si>
  <si>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</si>
  <si>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</si>
  <si>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</si>
  <si>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</si>
  <si>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</si>
  <si>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</si>
  <si>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</si>
  <si>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</si>
  <si>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</si>
  <si>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</si>
  <si>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</si>
  <si>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</si>
  <si>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</si>
  <si>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</si>
  <si>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</si>
  <si>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</si>
  <si>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</si>
  <si>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</si>
  <si>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</si>
  <si>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</si>
  <si>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</si>
  <si>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</si>
  <si>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</si>
  <si>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</si>
  <si>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</si>
  <si>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</si>
  <si>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</si>
  <si>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</si>
  <si>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</si>
  <si>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</si>
  <si>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</si>
  <si>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</si>
  <si>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</si>
  <si>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</si>
  <si>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</si>
  <si>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</si>
  <si>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</si>
  <si>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</si>
  <si>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</si>
  <si>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</si>
  <si>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</si>
  <si>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</si>
  <si>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</si>
  <si>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</si>
  <si>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</si>
  <si>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</si>
  <si>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</si>
  <si>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</si>
  <si>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</si>
  <si>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</si>
  <si>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</si>
  <si>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</si>
  <si>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</si>
  <si>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</si>
  <si>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</si>
  <si>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</si>
  <si>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</si>
  <si>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</si>
  <si>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</si>
  <si>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</si>
  <si>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</si>
  <si>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</si>
  <si>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</si>
  <si>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</si>
  <si>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</si>
  <si>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</si>
  <si>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</si>
  <si>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</si>
  <si>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</si>
  <si>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</si>
  <si>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</si>
  <si>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</si>
  <si>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</si>
  <si>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</si>
  <si>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</si>
  <si>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</si>
  <si>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</si>
  <si>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</si>
  <si>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</si>
  <si>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</si>
  <si>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</si>
  <si>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</si>
  <si>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</si>
  <si>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</si>
  <si>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</si>
  <si>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</si>
  <si>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</si>
  <si>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</si>
  <si>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</si>
  <si>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</si>
  <si>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</si>
  <si>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</si>
  <si>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</si>
  <si>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</si>
  <si>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</si>
  <si>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</si>
  <si>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</si>
  <si>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</si>
  <si>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</si>
  <si>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</si>
  <si>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</si>
  <si>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</si>
  <si>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</si>
  <si>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</si>
  <si>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</si>
  <si>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</si>
  <si>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</si>
  <si>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</si>
  <si>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</si>
  <si>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</si>
  <si>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</si>
  <si>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</si>
  <si>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</si>
  <si>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</si>
  <si>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</si>
  <si>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</si>
  <si>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</si>
  <si>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</si>
  <si>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</si>
  <si>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</si>
  <si>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</si>
  <si>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</si>
  <si>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</si>
  <si>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</si>
  <si>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</si>
  <si>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</si>
  <si>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</si>
  <si>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</si>
  <si>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</si>
  <si>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</si>
  <si>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</si>
  <si>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</si>
  <si>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</si>
  <si>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</si>
  <si>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</si>
  <si>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</si>
  <si>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</si>
  <si>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</si>
  <si>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</si>
  <si>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</si>
  <si>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</si>
  <si>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</si>
  <si>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</si>
  <si>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</si>
  <si>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</si>
  <si>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</si>
  <si>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</si>
  <si>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</si>
  <si>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</si>
  <si>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</si>
  <si>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</si>
  <si>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</si>
  <si>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</si>
  <si>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</si>
  <si>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</si>
  <si>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</si>
  <si>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</si>
  <si>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</si>
  <si>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</si>
  <si>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</si>
  <si>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</si>
  <si>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</si>
  <si>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</si>
  <si>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</si>
  <si>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</si>
  <si>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</si>
  <si>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</si>
  <si>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</si>
  <si>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</si>
  <si>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</si>
  <si>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</si>
  <si>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</si>
  <si>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</si>
  <si>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</si>
  <si>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</si>
  <si>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</si>
  <si>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</si>
  <si>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</si>
  <si>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</si>
  <si>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</si>
  <si>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</si>
  <si>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</si>
  <si>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</si>
  <si>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</si>
  <si>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</si>
  <si>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</si>
  <si>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</si>
  <si>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</si>
  <si>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</si>
  <si>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</si>
  <si>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</si>
  <si>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</si>
  <si>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</si>
  <si>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</si>
  <si>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</si>
  <si>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</si>
  <si>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</si>
  <si>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</si>
  <si>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</si>
  <si>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</si>
  <si>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</si>
  <si>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</si>
  <si>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</si>
  <si>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</si>
  <si>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</si>
  <si>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</si>
  <si>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</si>
  <si>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</si>
  <si>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</si>
  <si>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</si>
  <si>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</si>
  <si>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</si>
  <si>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</si>
  <si>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</si>
  <si>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</si>
  <si>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</si>
  <si>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</si>
  <si>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</si>
  <si>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</si>
  <si>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</si>
  <si>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</si>
  <si>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</si>
  <si>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</si>
  <si>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</si>
  <si>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</si>
  <si>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</si>
  <si>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</si>
  <si>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</si>
  <si>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</si>
  <si>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</si>
  <si>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</si>
  <si>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</si>
  <si>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</si>
  <si>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</si>
  <si>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</si>
  <si>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</si>
  <si>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</si>
  <si>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</si>
  <si>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</si>
  <si>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</si>
  <si>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</si>
  <si>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</si>
  <si>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</si>
  <si>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</si>
  <si>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</si>
  <si>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</si>
  <si>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</si>
  <si>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</si>
  <si>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</si>
  <si>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</si>
  <si>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</si>
  <si>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</si>
  <si>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</si>
  <si>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</si>
  <si>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</si>
  <si>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</si>
  <si>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</si>
  <si>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</si>
  <si>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</si>
  <si>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</si>
  <si>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</si>
  <si>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</si>
  <si>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</si>
  <si>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</si>
  <si>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</si>
  <si>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</si>
  <si>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</si>
  <si>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</si>
  <si>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</si>
  <si>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</si>
  <si>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</si>
  <si>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</si>
  <si>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</si>
  <si>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</si>
  <si>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</si>
  <si>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</si>
  <si>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</si>
  <si>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</si>
  <si>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</si>
  <si>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</si>
  <si>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</si>
  <si>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</si>
  <si>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</si>
  <si>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</si>
  <si>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</si>
  <si>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</si>
  <si>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</si>
  <si>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</si>
  <si>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</si>
  <si>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</si>
  <si>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</si>
  <si>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</si>
  <si>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</si>
  <si>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</si>
  <si>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</si>
  <si>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</si>
  <si>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</si>
  <si>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</si>
  <si>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</si>
  <si>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</si>
  <si>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</si>
  <si>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</si>
  <si>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</si>
  <si>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</si>
  <si>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</si>
  <si>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</si>
  <si>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</si>
  <si>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</si>
  <si>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</si>
  <si>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</si>
  <si>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</si>
  <si>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</si>
  <si>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</si>
  <si>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</si>
  <si>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</si>
  <si>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</si>
  <si>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</si>
  <si>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</si>
  <si>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</si>
  <si>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</si>
  <si>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</si>
  <si>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</si>
  <si>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</si>
  <si>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</si>
  <si>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</si>
  <si>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</si>
  <si>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</si>
  <si>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</si>
  <si>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</si>
  <si>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</si>
  <si>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</si>
  <si>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</si>
  <si>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</si>
  <si>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</si>
  <si>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</si>
  <si>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</si>
  <si>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</si>
  <si>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</si>
  <si>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</si>
  <si>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</si>
  <si>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</si>
  <si>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</si>
  <si>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</si>
  <si>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</si>
  <si>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</si>
  <si>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</si>
  <si>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</si>
  <si>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</si>
  <si>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</si>
  <si>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</si>
  <si>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</si>
  <si>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</si>
  <si>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</si>
  <si>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</si>
  <si>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</si>
  <si>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</si>
  <si>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</si>
  <si>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</si>
  <si>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</si>
  <si>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</si>
  <si>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</si>
  <si>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</si>
  <si>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</si>
  <si>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</si>
  <si>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</si>
  <si>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</si>
  <si>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</si>
  <si>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</si>
  <si>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</si>
  <si>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</si>
  <si>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</si>
  <si>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</si>
  <si>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</si>
  <si>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</si>
  <si>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</si>
  <si>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</si>
  <si>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</si>
  <si>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</si>
  <si>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</si>
  <si>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</si>
  <si>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</si>
  <si>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</si>
  <si>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</si>
  <si>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</si>
  <si>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</si>
  <si>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</si>
  <si>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</si>
  <si>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</si>
  <si>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</si>
  <si>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</si>
  <si>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</si>
  <si>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</si>
  <si>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</si>
  <si>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</si>
  <si>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</si>
  <si>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</si>
  <si>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</si>
  <si>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</si>
  <si>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</si>
  <si>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</si>
  <si>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</si>
  <si>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</si>
  <si>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</si>
  <si>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</si>
  <si>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</si>
  <si>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</si>
  <si>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</si>
  <si>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</si>
  <si>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</si>
  <si>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</si>
  <si>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</si>
  <si>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</si>
  <si>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</si>
  <si>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</si>
  <si>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</si>
  <si>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</si>
  <si>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</si>
  <si>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</si>
  <si>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</si>
  <si>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</si>
  <si>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</si>
  <si>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</si>
  <si>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</si>
  <si>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</si>
  <si>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</si>
  <si>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</si>
  <si>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</si>
  <si>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</si>
  <si>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</si>
  <si>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</si>
  <si>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</si>
  <si>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</si>
  <si>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</si>
  <si>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</si>
  <si>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</si>
  <si>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</si>
  <si>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</si>
  <si>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</si>
  <si>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</si>
  <si>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</si>
  <si>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</si>
  <si>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</si>
  <si>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</si>
  <si>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</si>
  <si>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</si>
  <si>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</si>
  <si>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</si>
  <si>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</si>
  <si>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</si>
  <si>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</si>
  <si>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</si>
  <si>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</si>
  <si>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</si>
  <si>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</si>
  <si>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</si>
  <si>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</si>
  <si>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</si>
  <si>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</si>
  <si>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</si>
  <si>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</si>
  <si>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</si>
  <si>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</si>
  <si>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</si>
  <si>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</si>
  <si>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</si>
  <si>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</si>
  <si>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</si>
  <si>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</si>
  <si>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</si>
  <si>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</si>
  <si>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</si>
  <si>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</si>
  <si>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</si>
  <si>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</si>
  <si>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</si>
  <si>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</si>
  <si>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</si>
  <si>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</si>
  <si>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</si>
  <si>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</si>
  <si>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</si>
  <si>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</si>
  <si>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</si>
  <si>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</si>
  <si>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</si>
  <si>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</si>
  <si>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</si>
  <si>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</si>
  <si>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</si>
  <si>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</si>
  <si>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</si>
  <si>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</si>
  <si>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</si>
  <si>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</si>
  <si>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</si>
  <si>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</si>
  <si>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</si>
  <si>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</si>
  <si>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</si>
  <si>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</si>
  <si>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</si>
  <si>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</si>
  <si>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</si>
  <si>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</si>
  <si>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</si>
  <si>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</si>
  <si>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</si>
  <si>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</si>
  <si>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</si>
  <si>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</si>
  <si>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</si>
  <si>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</si>
  <si>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</si>
  <si>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</si>
  <si>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</si>
  <si>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</si>
  <si>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</si>
  <si>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</si>
  <si>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</si>
  <si>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</si>
  <si>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</si>
  <si>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</si>
  <si>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</si>
  <si>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</si>
  <si>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</si>
  <si>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</si>
  <si>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</si>
  <si>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</si>
  <si>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</si>
  <si>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</si>
  <si>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</si>
  <si>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</si>
  <si>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</si>
  <si>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</si>
  <si>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</si>
  <si>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</si>
  <si>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</si>
  <si>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</si>
  <si>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</si>
  <si>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</si>
  <si>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</si>
  <si>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</si>
  <si>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</si>
  <si>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</si>
  <si>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</si>
  <si>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</si>
  <si>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</si>
  <si>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</si>
  <si>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</si>
  <si>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</si>
  <si>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</si>
  <si>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</si>
  <si>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</si>
  <si>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</si>
  <si>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</si>
  <si>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</si>
  <si>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</si>
  <si>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</si>
  <si>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</si>
  <si>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</si>
  <si>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</si>
  <si>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</si>
  <si>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</si>
  <si>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</si>
  <si>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</si>
  <si>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</si>
  <si>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</si>
  <si>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</si>
  <si>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</si>
  <si>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</si>
  <si>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</si>
  <si>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</si>
  <si>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</si>
  <si>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</si>
  <si>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</si>
  <si>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</si>
  <si>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</si>
  <si>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</si>
  <si>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</si>
  <si>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</si>
  <si>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</si>
  <si>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</si>
  <si>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</si>
  <si>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</si>
  <si>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</si>
  <si>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</si>
  <si>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</si>
  <si>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</si>
  <si>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</si>
  <si>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</si>
  <si>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</si>
  <si>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</si>
  <si>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</si>
  <si>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</si>
  <si>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</si>
  <si>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</si>
  <si>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</si>
  <si>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</si>
  <si>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</si>
  <si>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</si>
  <si>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</si>
  <si>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</si>
  <si>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</si>
  <si>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</si>
  <si>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</si>
  <si>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</si>
  <si>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</si>
  <si>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</si>
  <si>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</si>
  <si>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</si>
  <si>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</si>
  <si>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</si>
  <si>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</si>
  <si>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</si>
  <si>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</si>
  <si>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</si>
  <si>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</si>
  <si>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</si>
  <si>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</si>
  <si>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</si>
  <si>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</si>
  <si>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</si>
  <si>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</si>
  <si>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</si>
  <si>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</si>
  <si>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</si>
  <si>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</si>
  <si>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</si>
  <si>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</si>
  <si>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</si>
  <si>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</si>
  <si>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</si>
  <si>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</si>
  <si>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</si>
  <si>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</si>
  <si>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</si>
  <si>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</si>
  <si>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</si>
  <si>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</si>
  <si>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</si>
  <si>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</si>
  <si>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</si>
  <si>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</si>
  <si>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</si>
  <si>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</si>
  <si>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</si>
  <si>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</si>
  <si>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</si>
  <si>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</si>
  <si>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</si>
  <si>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</si>
  <si>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</si>
  <si>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</si>
  <si>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</si>
  <si>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</si>
  <si>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</si>
  <si>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</si>
  <si>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</si>
  <si>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</si>
  <si>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</si>
  <si>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</si>
  <si>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</si>
  <si>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</si>
  <si>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</si>
  <si>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</si>
  <si>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</si>
  <si>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</si>
  <si>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</si>
  <si>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</si>
  <si>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</si>
  <si>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</si>
  <si>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</si>
  <si>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</si>
  <si>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</si>
  <si>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</si>
  <si>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</si>
  <si>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</si>
  <si>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</si>
  <si>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</si>
  <si>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</si>
  <si>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</si>
  <si>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</si>
  <si>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</si>
  <si>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</si>
  <si>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</si>
  <si>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</si>
  <si>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</si>
  <si>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</si>
  <si>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</si>
  <si>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</si>
  <si>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</si>
  <si>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</si>
  <si>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</si>
  <si>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</si>
  <si>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</si>
  <si>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</si>
  <si>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</si>
  <si>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</si>
  <si>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</si>
  <si>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</si>
  <si>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</si>
  <si>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</si>
  <si>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</si>
  <si>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</si>
  <si>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</si>
  <si>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</si>
  <si>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</si>
  <si>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</si>
  <si>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</si>
  <si>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</si>
  <si>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</si>
  <si>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</si>
  <si>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</si>
  <si>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</si>
  <si>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</si>
  <si>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</si>
  <si>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</si>
  <si>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</si>
  <si>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</si>
  <si>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</si>
  <si>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</si>
  <si>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</si>
  <si>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</si>
  <si>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</si>
  <si>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</si>
  <si>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</si>
  <si>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</si>
  <si>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</si>
  <si>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</si>
  <si>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</si>
  <si>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</si>
  <si>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</si>
  <si>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</si>
  <si>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</si>
  <si>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</si>
  <si>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</si>
  <si>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</si>
  <si>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</si>
  <si>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</si>
  <si>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</si>
  <si>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</si>
  <si>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</si>
  <si>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</si>
  <si>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</si>
  <si>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</si>
  <si>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</si>
  <si>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</si>
  <si>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</si>
  <si>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</si>
  <si>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</si>
  <si>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</si>
  <si>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</si>
  <si>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</si>
  <si>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</si>
  <si>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</si>
  <si>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</si>
  <si>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</si>
  <si>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</si>
  <si>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</si>
  <si>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</si>
  <si>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</si>
  <si>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</si>
  <si>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</si>
  <si>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</si>
  <si>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</si>
  <si>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</si>
  <si>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</si>
  <si>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</si>
  <si>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</si>
  <si>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</si>
  <si>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</si>
  <si>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</si>
  <si>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</si>
  <si>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</si>
  <si>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</si>
  <si>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</si>
  <si>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</si>
  <si>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</si>
  <si>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</si>
  <si>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</si>
  <si>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</si>
  <si>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</si>
  <si>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</si>
  <si>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</si>
  <si>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</si>
  <si>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</si>
  <si>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</si>
  <si>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</si>
  <si>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</si>
  <si>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</si>
  <si>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</si>
  <si>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</si>
  <si>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</si>
  <si>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</si>
  <si>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</si>
  <si>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</si>
  <si>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</si>
  <si>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</si>
  <si>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</si>
  <si>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</si>
  <si>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</si>
  <si>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</si>
  <si>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</si>
  <si>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</si>
  <si>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</si>
  <si>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</si>
  <si>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</si>
  <si>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</si>
  <si>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</si>
  <si>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</si>
  <si>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</si>
  <si>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</si>
  <si>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</si>
  <si>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</si>
  <si>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</si>
  <si>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</si>
  <si>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</si>
  <si>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</si>
  <si>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</si>
  <si>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</si>
  <si>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</si>
  <si>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</si>
  <si>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</si>
  <si>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</si>
  <si>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</si>
  <si>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</si>
  <si>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</si>
  <si>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</si>
  <si>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</si>
  <si>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</si>
  <si>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</si>
  <si>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</si>
  <si>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</si>
  <si>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</si>
  <si>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</si>
  <si>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</si>
  <si>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</si>
  <si>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</si>
  <si>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</si>
  <si>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</si>
  <si>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</si>
  <si>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</si>
  <si>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</si>
  <si>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</si>
  <si>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</si>
  <si>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</si>
  <si>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</si>
  <si>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</si>
  <si>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</si>
  <si>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</si>
  <si>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</si>
  <si>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</si>
  <si>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</si>
  <si>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</si>
  <si>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</si>
  <si>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</si>
  <si>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</si>
  <si>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</si>
  <si>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</si>
  <si>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</si>
  <si>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</si>
  <si>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</si>
  <si>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</si>
  <si>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</si>
  <si>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</si>
  <si>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</si>
  <si>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</si>
  <si>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</si>
  <si>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</si>
  <si>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</si>
  <si>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</si>
  <si>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</si>
  <si>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</si>
  <si>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</si>
  <si>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</si>
  <si>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</si>
  <si>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</si>
  <si>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</si>
  <si>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</si>
  <si>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</si>
  <si>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</si>
  <si>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</si>
  <si>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</si>
  <si>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</si>
  <si>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</si>
  <si>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</si>
  <si>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</si>
  <si>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</si>
  <si>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</si>
  <si>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</si>
  <si>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</si>
  <si>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</si>
  <si>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</si>
  <si>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</si>
  <si>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</si>
  <si>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</si>
  <si>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</si>
  <si>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</si>
  <si>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</si>
  <si>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</si>
  <si>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</si>
  <si>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</si>
  <si>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</si>
  <si>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</si>
  <si>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</si>
  <si>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</si>
  <si>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</si>
  <si>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</si>
  <si>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</si>
  <si>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</si>
  <si>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</si>
  <si>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</si>
  <si>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</si>
  <si>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</si>
  <si>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</si>
  <si>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</si>
  <si>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</si>
  <si>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</si>
  <si>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</si>
  <si>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</si>
  <si>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</si>
  <si>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</si>
  <si>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</si>
  <si>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</si>
  <si>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</si>
  <si>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</si>
  <si>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</si>
  <si>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</si>
  <si>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</si>
  <si>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</si>
  <si>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</si>
  <si>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</si>
  <si>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</si>
  <si>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</si>
  <si>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</si>
  <si>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</si>
  <si>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</si>
  <si>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</si>
  <si>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</si>
  <si>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</si>
  <si>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</si>
  <si>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</si>
  <si>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</si>
  <si>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</si>
  <si>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</si>
  <si>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</si>
  <si>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</si>
  <si>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</si>
  <si>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</si>
  <si>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</si>
  <si>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</si>
  <si>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</si>
  <si>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</si>
  <si>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</si>
  <si>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</si>
  <si>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</si>
  <si>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</si>
  <si>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</si>
  <si>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</si>
  <si>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</si>
  <si>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</si>
  <si>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</si>
  <si>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</si>
  <si>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</si>
  <si>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</si>
  <si>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</si>
  <si>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</si>
  <si>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</si>
  <si>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</si>
  <si>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</si>
  <si>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</si>
  <si>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</si>
  <si>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</si>
  <si>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</si>
  <si>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</si>
  <si>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</si>
  <si>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</si>
  <si>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</si>
  <si>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</si>
  <si>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</si>
  <si>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</si>
  <si>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</si>
  <si>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</si>
  <si>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</si>
  <si>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</si>
  <si>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</si>
  <si>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</si>
  <si>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</si>
  <si>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</si>
  <si>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</si>
  <si>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</si>
  <si>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</si>
  <si>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</si>
  <si>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</si>
  <si>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</si>
  <si>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</si>
  <si>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</si>
  <si>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</si>
  <si>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</si>
  <si>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</si>
  <si>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</si>
  <si>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</si>
  <si>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</si>
  <si>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</si>
  <si>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</si>
  <si>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</si>
  <si>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</si>
  <si>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</si>
  <si>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</si>
  <si>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</si>
  <si>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</si>
  <si>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</si>
  <si>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</si>
  <si>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</si>
  <si>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</si>
  <si>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</si>
  <si>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</si>
  <si>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</si>
  <si>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</si>
  <si>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</si>
  <si>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</si>
  <si>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</si>
  <si>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</si>
  <si>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</si>
  <si>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</si>
  <si>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</si>
  <si>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</si>
  <si>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</si>
  <si>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</si>
  <si>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</si>
  <si>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</si>
  <si>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</si>
  <si>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</si>
  <si>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</si>
  <si>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</si>
  <si>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</si>
  <si>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</si>
  <si>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</si>
  <si>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</si>
  <si>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</si>
  <si>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</si>
  <si>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</si>
  <si>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</si>
  <si>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</si>
  <si>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</si>
  <si>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</si>
  <si>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</si>
  <si>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</si>
  <si>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</si>
  <si>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</si>
  <si>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</si>
  <si>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</si>
  <si>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</si>
  <si>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</si>
  <si>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</si>
  <si>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</si>
  <si>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</si>
  <si>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</si>
  <si>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</si>
  <si>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</si>
  <si>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</si>
  <si>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</si>
  <si>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</si>
  <si>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</si>
  <si>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</si>
  <si>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</si>
  <si>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</si>
  <si>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</si>
  <si>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</si>
  <si>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</si>
  <si>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</si>
  <si>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</si>
  <si>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</si>
  <si>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</si>
  <si>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</si>
  <si>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</si>
  <si>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</si>
  <si>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</si>
  <si>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</si>
  <si>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</si>
  <si>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</si>
  <si>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</si>
  <si>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</si>
  <si>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</si>
  <si>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</si>
  <si>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</si>
  <si>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</si>
  <si>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</si>
  <si>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</si>
  <si>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</si>
  <si>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</si>
  <si>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</si>
  <si>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</si>
  <si>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</si>
  <si>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</si>
  <si>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</si>
  <si>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</si>
  <si>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</si>
  <si>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</si>
  <si>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</si>
  <si>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</si>
  <si>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</si>
  <si>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</si>
  <si>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</si>
  <si>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</si>
  <si>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</si>
  <si>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</si>
  <si>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</si>
  <si>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</si>
  <si>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</si>
  <si>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</si>
  <si>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</si>
  <si>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</si>
  <si>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</si>
  <si>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</si>
  <si>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</si>
  <si>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</si>
  <si>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</si>
  <si>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</si>
  <si>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</si>
  <si>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</si>
  <si>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</si>
  <si>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</si>
  <si>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</si>
  <si>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</si>
  <si>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</si>
  <si>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</si>
  <si>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</si>
  <si>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</si>
  <si>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</si>
  <si>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</si>
  <si>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</si>
  <si>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</si>
  <si>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</si>
  <si>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</si>
  <si>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</si>
  <si>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</si>
  <si>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</si>
  <si>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</si>
  <si>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</si>
  <si>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</si>
  <si>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</si>
  <si>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</si>
  <si>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</si>
  <si>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</si>
  <si>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</si>
  <si>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</si>
  <si>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</si>
  <si>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</si>
  <si>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</si>
  <si>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</si>
  <si>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</si>
  <si>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</si>
  <si>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</si>
  <si>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</si>
  <si>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</si>
  <si>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</si>
  <si>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</si>
  <si>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</si>
  <si>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</si>
  <si>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</si>
  <si>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</si>
  <si>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</si>
  <si>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</si>
  <si>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</si>
  <si>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</si>
  <si>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</si>
  <si>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</si>
  <si>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</si>
  <si>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</si>
  <si>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</si>
  <si>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</si>
  <si>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</si>
  <si>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</si>
  <si>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</si>
  <si>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</si>
  <si>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</si>
  <si>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</si>
  <si>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</si>
  <si>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</si>
  <si>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</si>
  <si>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</si>
  <si>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</si>
  <si>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</si>
  <si>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</si>
  <si>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</si>
  <si>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</si>
  <si>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</si>
  <si>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</si>
  <si>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</si>
  <si>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</si>
  <si>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</si>
  <si>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</si>
  <si>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</si>
  <si>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</si>
  <si>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</si>
  <si>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</si>
  <si>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</si>
  <si>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</si>
  <si>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</si>
  <si>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</si>
  <si>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</si>
  <si>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</si>
  <si>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</si>
  <si>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</si>
  <si>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</si>
  <si>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</si>
  <si>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</si>
  <si>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</si>
  <si>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</si>
  <si>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</si>
  <si>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</si>
  <si>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</si>
  <si>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</si>
  <si>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</si>
  <si>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</si>
  <si>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</si>
  <si>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</si>
  <si>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</si>
  <si>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</si>
  <si>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</si>
  <si>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</si>
  <si>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</si>
  <si>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</si>
  <si>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</si>
  <si>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</si>
  <si>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</si>
  <si>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</si>
  <si>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</si>
  <si>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</si>
  <si>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</si>
  <si>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</si>
  <si>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</si>
  <si>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</si>
  <si>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</si>
  <si>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</si>
  <si>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</si>
  <si>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</si>
  <si>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</si>
  <si>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</si>
  <si>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</si>
  <si>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</si>
  <si>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</si>
  <si>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</si>
  <si>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</si>
  <si>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</si>
  <si>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</si>
  <si>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</si>
  <si>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</si>
  <si>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</si>
  <si>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</si>
  <si>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</si>
  <si>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</si>
  <si>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</si>
  <si>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</si>
  <si>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</si>
  <si>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</si>
  <si>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</si>
  <si>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</si>
  <si>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</si>
  <si>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</si>
  <si>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</si>
  <si>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</si>
  <si>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</si>
  <si>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</si>
  <si>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</si>
  <si>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</si>
  <si>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</si>
  <si>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</si>
  <si>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</si>
  <si>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</si>
  <si>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</si>
  <si>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</si>
  <si>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</si>
  <si>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</si>
  <si>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</si>
  <si>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</si>
  <si>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</si>
  <si>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</si>
  <si>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</si>
  <si>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</si>
  <si>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</si>
  <si>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</si>
  <si>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</si>
  <si>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</si>
  <si>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</si>
  <si>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</si>
  <si>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</si>
  <si>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</si>
  <si>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</si>
  <si>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</si>
  <si>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</si>
  <si>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</si>
  <si>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</si>
  <si>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</si>
  <si>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</si>
  <si>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</si>
  <si>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</si>
  <si>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</si>
  <si>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</si>
  <si>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</si>
  <si>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</si>
  <si>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</si>
  <si>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</si>
  <si>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</si>
  <si>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</si>
  <si>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</si>
  <si>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</si>
  <si>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</si>
  <si>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</si>
  <si>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</si>
  <si>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</si>
  <si>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</si>
  <si>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</si>
  <si>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</si>
  <si>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</si>
  <si>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</si>
  <si>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</si>
  <si>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</si>
  <si>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</si>
  <si>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</si>
  <si>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</si>
  <si>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</si>
  <si>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</si>
  <si>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</si>
  <si>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</si>
  <si>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</si>
  <si>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</si>
  <si>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</si>
  <si>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</si>
  <si>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</si>
  <si>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</si>
  <si>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</si>
  <si>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</si>
  <si>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</si>
  <si>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</si>
  <si>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</si>
  <si>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</si>
  <si>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</si>
  <si>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</si>
  <si>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</si>
  <si>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</si>
  <si>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</si>
  <si>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</si>
  <si>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</si>
  <si>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</si>
  <si>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</si>
  <si>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</si>
  <si>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</si>
  <si>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</si>
  <si>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</si>
  <si>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</si>
  <si>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</si>
  <si>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</si>
  <si>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</si>
  <si>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</si>
  <si>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</si>
  <si>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</si>
  <si>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</si>
  <si>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</si>
  <si>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</si>
  <si>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</si>
  <si>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</si>
  <si>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</si>
  <si>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</si>
  <si>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</si>
  <si>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</si>
  <si>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</si>
  <si>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</si>
  <si>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</si>
  <si>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</si>
  <si>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</si>
  <si>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</si>
  <si>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</si>
  <si>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</si>
  <si>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</si>
  <si>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</si>
  <si>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</si>
  <si>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</si>
  <si>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</si>
  <si>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</si>
  <si>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</si>
  <si>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</si>
  <si>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</si>
  <si>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</si>
  <si>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</si>
  <si>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</si>
  <si>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</si>
  <si>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</si>
  <si>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</si>
  <si>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</si>
  <si>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</si>
  <si>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</si>
  <si>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</si>
  <si>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</si>
  <si>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</si>
  <si>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</si>
  <si>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</si>
  <si>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</si>
  <si>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</si>
  <si>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</si>
  <si>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</si>
  <si>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</si>
  <si>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</si>
  <si>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</si>
  <si>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</si>
  <si>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</si>
  <si>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</si>
  <si>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</si>
  <si>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</si>
  <si>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</si>
  <si>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</si>
  <si>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</si>
  <si>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</si>
  <si>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</si>
  <si>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</si>
  <si>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</si>
  <si>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</si>
  <si>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</si>
  <si>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</si>
  <si>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</si>
  <si>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</si>
  <si>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</si>
  <si>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</si>
  <si>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</si>
  <si>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</si>
  <si>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</si>
  <si>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</si>
  <si>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</si>
  <si>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</si>
  <si>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</si>
  <si>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</si>
  <si>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</si>
  <si>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</si>
  <si>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</si>
  <si>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</si>
  <si>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</si>
  <si>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</si>
  <si>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</si>
  <si>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</si>
  <si>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</si>
  <si>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</si>
  <si>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</si>
  <si>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</si>
  <si>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</si>
  <si>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</si>
  <si>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</si>
  <si>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</si>
  <si>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</si>
  <si>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</si>
  <si>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</si>
  <si>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</si>
  <si>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</si>
  <si>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</si>
  <si>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</si>
  <si>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</si>
  <si>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</si>
  <si>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</si>
  <si>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</si>
  <si>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</si>
  <si>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</si>
  <si>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</si>
  <si>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</si>
  <si>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</si>
  <si>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</si>
  <si>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</si>
  <si>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</si>
  <si>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</si>
  <si>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</si>
  <si>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</si>
  <si>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</si>
  <si>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</si>
  <si>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</si>
  <si>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</si>
  <si>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</si>
  <si>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</si>
  <si>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</si>
  <si>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</si>
  <si>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</si>
  <si>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</si>
  <si>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</si>
  <si>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</si>
  <si>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</si>
  <si>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</si>
  <si>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</si>
  <si>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</si>
  <si>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</si>
  <si>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</si>
  <si>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</si>
  <si>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</si>
  <si>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</si>
  <si>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</si>
  <si>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</si>
  <si>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</si>
  <si>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</si>
  <si>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</si>
  <si>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</si>
  <si>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</si>
  <si>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</si>
  <si>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</si>
  <si>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</si>
  <si>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</si>
  <si>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</si>
  <si>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</si>
  <si>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</si>
  <si>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</si>
  <si>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</si>
  <si>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</si>
  <si>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</si>
  <si>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</si>
  <si>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</si>
  <si>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</si>
  <si>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</si>
  <si>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</si>
  <si>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</si>
  <si>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</si>
  <si>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</si>
  <si>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</si>
  <si>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</si>
  <si>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</si>
  <si>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</si>
  <si>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</si>
  <si>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</si>
  <si>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</si>
  <si>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</si>
  <si>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</si>
  <si>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</si>
  <si>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</si>
  <si>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</si>
  <si>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</si>
  <si>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</si>
  <si>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</si>
  <si>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</si>
  <si>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</si>
  <si>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</si>
  <si>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</si>
  <si>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</si>
  <si>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</si>
  <si>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</si>
  <si>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</si>
  <si>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</si>
  <si>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</si>
  <si>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</si>
  <si>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</si>
  <si>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</si>
  <si>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</si>
  <si>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</si>
  <si>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</si>
  <si>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</si>
  <si>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</si>
  <si>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</si>
  <si>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</si>
  <si>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</si>
  <si>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</si>
  <si>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</si>
  <si>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</si>
  <si>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</si>
  <si>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</si>
  <si>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</si>
  <si>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</si>
  <si>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</si>
  <si>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</si>
  <si>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</si>
  <si>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</si>
  <si>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</si>
  <si>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</si>
  <si>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</si>
  <si>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</si>
  <si>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</si>
  <si>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</si>
  <si>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</si>
  <si>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</si>
  <si>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</si>
  <si>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</si>
  <si>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</si>
  <si>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</si>
  <si>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</si>
  <si>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</si>
  <si>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</si>
  <si>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</si>
  <si>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</si>
  <si>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</si>
  <si>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</si>
  <si>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</si>
  <si>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</si>
  <si>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</si>
  <si>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</si>
  <si>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</si>
  <si>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</si>
  <si>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</si>
  <si>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</si>
  <si>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</si>
  <si>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</si>
  <si>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</si>
  <si>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</si>
  <si>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</si>
  <si>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</si>
  <si>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</si>
  <si>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</si>
  <si>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</si>
  <si>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</si>
  <si>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</si>
  <si>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</si>
  <si>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</si>
  <si>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</si>
  <si>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</si>
  <si>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</si>
  <si>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</si>
  <si>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</si>
  <si>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</si>
  <si>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</si>
  <si>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</si>
  <si>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</si>
  <si>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</si>
  <si>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</si>
  <si>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</si>
  <si>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</si>
  <si>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</si>
  <si>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</si>
  <si>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</si>
  <si>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</si>
  <si>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</si>
  <si>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</si>
  <si>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</si>
  <si>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</si>
  <si>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</si>
  <si>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</si>
  <si>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</si>
  <si>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</si>
  <si>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</si>
  <si>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</si>
  <si>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</si>
  <si>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</si>
  <si>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</si>
  <si>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</si>
  <si>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</si>
  <si>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</si>
  <si>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</si>
  <si>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</si>
  <si>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</si>
  <si>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</si>
  <si>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</si>
  <si>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</si>
  <si>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</si>
  <si>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</si>
  <si>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</si>
  <si>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</si>
  <si>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</si>
  <si>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</si>
  <si>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</si>
  <si>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</si>
  <si>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</si>
  <si>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</si>
  <si>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</si>
  <si>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</si>
  <si>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</si>
  <si>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</si>
  <si>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</si>
  <si>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</si>
  <si>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</si>
  <si>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</si>
  <si>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</si>
  <si>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</si>
  <si>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</si>
  <si>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</si>
  <si>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</si>
  <si>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</si>
  <si>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</si>
  <si>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</si>
  <si>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</si>
  <si>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</si>
  <si>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</si>
  <si>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</si>
  <si>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</si>
  <si>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</si>
  <si>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</si>
  <si>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</si>
  <si>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</si>
  <si>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</si>
  <si>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</si>
  <si>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</si>
  <si>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</si>
  <si>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</si>
  <si>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</si>
  <si>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</si>
  <si>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</si>
  <si>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</si>
  <si>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</si>
  <si>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</si>
  <si>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</si>
  <si>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</si>
  <si>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</si>
  <si>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</si>
  <si>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</si>
  <si>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</si>
  <si>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</si>
  <si>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</si>
  <si>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</si>
  <si>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</si>
  <si>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</si>
  <si>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</si>
  <si>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</si>
  <si>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</si>
  <si>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</si>
  <si>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</si>
  <si>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</si>
  <si>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</si>
  <si>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</si>
  <si>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</si>
  <si>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</si>
  <si>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</si>
  <si>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</si>
  <si>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</si>
  <si>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</si>
  <si>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</si>
  <si>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</si>
  <si>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</si>
  <si>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</si>
  <si>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</si>
  <si>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</si>
  <si>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</si>
  <si>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</si>
  <si>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</si>
  <si>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</si>
  <si>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</si>
  <si>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</si>
  <si>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</si>
  <si>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</si>
  <si>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</si>
  <si>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</si>
  <si>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</si>
  <si>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</si>
  <si>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</si>
  <si>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</si>
  <si>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</si>
  <si>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</si>
  <si>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</si>
  <si>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</si>
  <si>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</si>
  <si>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</si>
  <si>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</si>
  <si>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</si>
  <si>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</si>
  <si>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</si>
  <si>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</si>
  <si>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</si>
  <si>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</si>
  <si>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</si>
  <si>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</si>
  <si>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</si>
  <si>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</si>
  <si>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</si>
  <si>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</si>
  <si>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</si>
  <si>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</si>
  <si>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</si>
  <si>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</si>
  <si>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</si>
  <si>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</si>
  <si>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</si>
  <si>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</si>
  <si>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</si>
  <si>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</si>
  <si>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</si>
  <si>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</si>
  <si>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</si>
  <si>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</si>
  <si>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</si>
  <si>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</si>
  <si>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</si>
  <si>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</si>
  <si>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</si>
  <si>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</si>
  <si>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</si>
  <si>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</si>
  <si>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</si>
  <si>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</si>
  <si>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</si>
  <si>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</si>
  <si>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</si>
  <si>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</si>
  <si>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</si>
  <si>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</si>
  <si>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</si>
  <si>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</si>
  <si>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</si>
  <si>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</si>
  <si>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</si>
  <si>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</si>
  <si>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</si>
  <si>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</si>
  <si>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</si>
  <si>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</si>
  <si>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</si>
  <si>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</si>
  <si>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</si>
  <si>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</si>
  <si>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</si>
  <si>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</si>
  <si>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</si>
  <si>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</si>
  <si>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</si>
  <si>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</si>
  <si>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</si>
  <si>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</si>
  <si>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</si>
  <si>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</si>
  <si>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</si>
  <si>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</si>
  <si>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</si>
  <si>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</si>
  <si>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</si>
  <si>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</si>
  <si>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</si>
  <si>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</si>
  <si>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</si>
  <si>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</si>
  <si>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</si>
  <si>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</si>
  <si>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</si>
  <si>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</si>
  <si>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</si>
  <si>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</si>
  <si>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</si>
  <si>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</si>
  <si>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</si>
  <si>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</si>
  <si>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</si>
  <si>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</si>
  <si>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</si>
  <si>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</si>
  <si>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</si>
  <si>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</si>
  <si>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</si>
  <si>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</si>
  <si>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</si>
  <si>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</si>
  <si>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</si>
  <si>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</si>
  <si>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</si>
  <si>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</si>
  <si>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</si>
  <si>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</si>
  <si>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</si>
  <si>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</si>
  <si>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</si>
  <si>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</si>
  <si>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</si>
  <si>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</si>
  <si>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</si>
  <si>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</si>
  <si>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</si>
  <si>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</si>
  <si>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</si>
  <si>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</si>
  <si>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</si>
  <si>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</si>
  <si>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</si>
  <si>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</si>
  <si>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</si>
  <si>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</si>
  <si>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</si>
  <si>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</si>
  <si>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</si>
  <si>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</si>
  <si>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</si>
  <si>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</si>
  <si>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</si>
  <si>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</si>
  <si>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</si>
  <si>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</si>
  <si>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</si>
  <si>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</si>
  <si>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</si>
  <si>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</si>
  <si>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</si>
  <si>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</si>
  <si>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</si>
  <si>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</si>
  <si>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</si>
  <si>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</si>
  <si>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</si>
  <si>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</si>
  <si>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</si>
  <si>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</si>
  <si>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</si>
  <si>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</si>
  <si>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</si>
  <si>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</si>
  <si>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</si>
  <si>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</si>
  <si>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</si>
  <si>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</si>
  <si>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</si>
  <si>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</si>
  <si>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</si>
  <si>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</si>
  <si>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</si>
  <si>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</si>
  <si>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</si>
  <si>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</si>
  <si>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</si>
  <si>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</si>
  <si>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</si>
  <si>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</si>
  <si>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</si>
  <si>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</si>
  <si>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</si>
  <si>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</si>
  <si>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</si>
  <si>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</si>
  <si>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</si>
  <si>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</si>
  <si>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</si>
  <si>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</si>
  <si>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</si>
  <si>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</si>
  <si>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</si>
  <si>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</si>
  <si>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</si>
  <si>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</si>
  <si>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</si>
  <si>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</si>
  <si>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</si>
  <si>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</si>
  <si>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</si>
  <si>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</si>
  <si>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</si>
  <si>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</si>
  <si>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</si>
  <si>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</si>
  <si>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</si>
  <si>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</si>
  <si>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</si>
  <si>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</si>
  <si>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</si>
  <si>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</si>
  <si>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</si>
  <si>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</si>
  <si>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</si>
  <si>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</si>
  <si>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</si>
  <si>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</si>
  <si>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</si>
  <si>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</si>
  <si>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</si>
  <si>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</si>
  <si>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</si>
  <si>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</si>
  <si>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</si>
  <si>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</si>
  <si>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</si>
  <si>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</si>
  <si>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</si>
  <si>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</si>
  <si>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</si>
  <si>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</si>
  <si>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</si>
  <si>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</si>
  <si>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</si>
  <si>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</si>
  <si>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</si>
  <si>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</si>
  <si>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</si>
  <si>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</si>
  <si>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</si>
  <si>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</si>
  <si>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</si>
  <si>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</si>
  <si>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</si>
  <si>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</si>
  <si>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</si>
  <si>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</si>
  <si>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</si>
  <si>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</si>
  <si>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</si>
  <si>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</si>
  <si>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</si>
  <si>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</si>
  <si>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</si>
  <si>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</si>
  <si>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</si>
  <si>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</si>
  <si>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</si>
  <si>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</si>
  <si>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</si>
  <si>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</si>
  <si>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</si>
  <si>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</si>
  <si>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</si>
  <si>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</si>
  <si>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</si>
  <si>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</si>
  <si>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</si>
  <si>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</si>
  <si>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</si>
  <si>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</si>
  <si>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</si>
  <si>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</si>
  <si>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</si>
  <si>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</si>
  <si>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</si>
  <si>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</si>
  <si>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</si>
  <si>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</si>
  <si>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</si>
  <si>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</si>
  <si>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</si>
  <si>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</si>
  <si>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</si>
  <si>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</si>
  <si>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</si>
  <si>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</si>
  <si>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</si>
  <si>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</si>
  <si>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</si>
  <si>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</si>
  <si>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</si>
  <si>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</si>
  <si>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</si>
  <si>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</si>
  <si>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</si>
  <si>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</si>
  <si>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</si>
  <si>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</si>
  <si>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</si>
  <si>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</si>
  <si>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</si>
  <si>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</si>
  <si>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</si>
  <si>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</si>
  <si>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</si>
  <si>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</si>
  <si>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</si>
  <si>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</si>
  <si>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</si>
  <si>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</si>
  <si>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</si>
  <si>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</si>
  <si>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</si>
  <si>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</si>
  <si>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</si>
  <si>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</si>
  <si>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</si>
  <si>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</si>
  <si>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</si>
  <si>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</si>
  <si>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</si>
  <si>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</si>
  <si>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</si>
  <si>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</si>
  <si>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</si>
  <si>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</si>
  <si>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</si>
  <si>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</si>
  <si>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</si>
  <si>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</si>
  <si>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</si>
  <si>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</si>
  <si>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</si>
  <si>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</si>
  <si>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</si>
  <si>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</si>
  <si>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</si>
  <si>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</si>
  <si>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</si>
  <si>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</si>
  <si>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</si>
  <si>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</si>
  <si>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</si>
  <si>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</si>
  <si>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</si>
  <si>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</si>
  <si>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</si>
  <si>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</si>
  <si>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</si>
  <si>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</si>
  <si>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</si>
  <si>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</si>
  <si>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</si>
  <si>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</si>
  <si>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</si>
  <si>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</si>
  <si>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</si>
  <si>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</si>
  <si>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</si>
  <si>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</si>
  <si>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</si>
  <si>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</si>
  <si>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</si>
  <si>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</si>
  <si>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</si>
  <si>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</si>
  <si>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</si>
  <si>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</si>
  <si>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</si>
  <si>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</si>
  <si>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</si>
  <si>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</si>
  <si>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</si>
  <si>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</si>
  <si>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</si>
  <si>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</si>
  <si>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</si>
  <si>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</si>
  <si>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</si>
  <si>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</si>
  <si>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</si>
  <si>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</si>
  <si>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</si>
  <si>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</si>
  <si>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</si>
  <si>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</si>
  <si>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</si>
  <si>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</si>
  <si>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</si>
  <si>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</si>
  <si>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</si>
  <si>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</si>
  <si>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</si>
  <si>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</si>
  <si>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</si>
  <si>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</si>
  <si>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</si>
  <si>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</si>
  <si>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</si>
  <si>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</si>
  <si>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</si>
  <si>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</si>
  <si>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</si>
  <si>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</si>
  <si>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</si>
  <si>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</si>
  <si>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</si>
  <si>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</si>
  <si>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</si>
  <si>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</si>
  <si>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</si>
  <si>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</si>
  <si>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</si>
  <si>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</si>
  <si>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</si>
  <si>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</si>
  <si>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</si>
  <si>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</si>
  <si>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</si>
  <si>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</si>
  <si>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</si>
  <si>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</si>
  <si>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</si>
  <si>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</si>
  <si>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</si>
  <si>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</si>
  <si>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</si>
  <si>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</si>
  <si>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</si>
  <si>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</si>
  <si>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</si>
  <si>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</si>
  <si>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</si>
  <si>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</si>
  <si>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</si>
  <si>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</si>
  <si>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</si>
  <si>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</si>
  <si>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</si>
  <si>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</si>
  <si>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</si>
  <si>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</si>
  <si>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</si>
  <si>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</si>
  <si>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</si>
  <si>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</si>
  <si>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</si>
  <si>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</si>
  <si>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</si>
  <si>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</si>
  <si>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</si>
  <si>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</si>
  <si>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</si>
  <si>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</si>
  <si>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</si>
  <si>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</si>
  <si>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</si>
  <si>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</si>
  <si>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</si>
  <si>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</si>
  <si>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</si>
  <si>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</si>
  <si>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</si>
  <si>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</si>
  <si>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</si>
  <si>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</si>
  <si>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</si>
  <si>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</si>
  <si>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</si>
  <si>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</si>
  <si>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</si>
  <si>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</si>
  <si>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</si>
  <si>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</si>
  <si>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</si>
  <si>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</si>
  <si>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</si>
  <si>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</si>
  <si>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</si>
  <si>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</si>
  <si>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</si>
  <si>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</si>
  <si>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</si>
  <si>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</si>
  <si>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</si>
  <si>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</si>
  <si>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</si>
  <si>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</si>
  <si>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</si>
  <si>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</si>
  <si>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</si>
  <si>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</si>
  <si>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</si>
  <si>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</si>
  <si>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</si>
  <si>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</si>
  <si>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</si>
  <si>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</si>
  <si>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</si>
  <si>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</si>
  <si>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</si>
  <si>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</si>
  <si>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</si>
  <si>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</si>
  <si>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</si>
  <si>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</si>
  <si>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</si>
  <si>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</si>
  <si>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</si>
  <si>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</si>
  <si>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</si>
  <si>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</si>
  <si>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</si>
  <si>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</si>
  <si>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</si>
  <si>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</si>
  <si>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</si>
  <si>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</si>
  <si>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</si>
  <si>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</si>
  <si>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</si>
  <si>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</si>
  <si>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</si>
  <si>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</si>
  <si>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</si>
  <si>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</si>
  <si>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</si>
  <si>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</si>
  <si>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</si>
  <si>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</si>
  <si>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</si>
  <si>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</si>
  <si>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</si>
  <si>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</si>
  <si>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</si>
  <si>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</si>
  <si>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</si>
  <si>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</si>
  <si>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</si>
  <si>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</si>
  <si>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</si>
  <si>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</si>
  <si>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</si>
  <si>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</si>
  <si>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</si>
  <si>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</si>
  <si>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</si>
  <si>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</si>
  <si>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</si>
  <si>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</si>
  <si>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</si>
  <si>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</si>
  <si>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</si>
  <si>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</si>
  <si>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</si>
  <si>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</si>
  <si>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</si>
  <si>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</si>
  <si>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</si>
  <si>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</si>
  <si>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</si>
  <si>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</si>
  <si>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</si>
  <si>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</si>
  <si>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</si>
  <si>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</si>
  <si>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</si>
  <si>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</si>
  <si>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</si>
  <si>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</si>
  <si>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</si>
  <si>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</si>
  <si>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</si>
  <si>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</si>
  <si>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</si>
  <si>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</si>
  <si>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</si>
  <si>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</si>
  <si>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</si>
  <si>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</si>
  <si>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</si>
  <si>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</si>
  <si>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</si>
  <si>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</si>
  <si>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</si>
  <si>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</si>
  <si>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</si>
  <si>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</si>
  <si>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</si>
  <si>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</si>
  <si>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</si>
  <si>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</si>
  <si>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</si>
  <si>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</si>
  <si>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</si>
  <si>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</si>
  <si>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</si>
  <si>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</si>
  <si>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</si>
  <si>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</si>
  <si>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</si>
  <si>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</si>
  <si>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</si>
  <si>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</si>
  <si>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</si>
  <si>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</si>
  <si>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</si>
  <si>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</si>
  <si>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</si>
  <si>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</si>
  <si>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</si>
  <si>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</si>
  <si>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</si>
  <si>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</si>
  <si>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</si>
  <si>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</si>
  <si>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</si>
  <si>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</si>
  <si>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</si>
  <si>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</si>
  <si>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</si>
  <si>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</si>
  <si>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</si>
  <si>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</si>
  <si>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</si>
  <si>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</si>
  <si>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</si>
  <si>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</si>
  <si>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</si>
  <si>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</si>
  <si>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</si>
  <si>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</si>
  <si>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</si>
  <si>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</si>
  <si>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</si>
  <si>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</si>
  <si>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</si>
  <si>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</si>
  <si>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</si>
  <si>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</si>
  <si>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</si>
  <si>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</si>
  <si>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</si>
  <si>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</si>
  <si>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</si>
  <si>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</si>
  <si>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</si>
  <si>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</si>
  <si>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</si>
  <si>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</si>
  <si>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</si>
  <si>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</si>
  <si>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</si>
  <si>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</si>
  <si>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</si>
  <si>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</si>
  <si>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</si>
  <si>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</si>
  <si>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</si>
  <si>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</si>
  <si>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</si>
  <si>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</si>
  <si>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</si>
  <si>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</si>
  <si>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</si>
  <si>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</si>
  <si>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</si>
  <si>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</si>
  <si>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</si>
  <si>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</si>
  <si>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</si>
  <si>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</si>
  <si>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</si>
  <si>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</si>
  <si>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</si>
  <si>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</si>
  <si>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</si>
  <si>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</si>
  <si>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</si>
  <si>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</si>
  <si>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</si>
  <si>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</si>
  <si>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</si>
  <si>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</si>
  <si>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</si>
  <si>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</si>
  <si>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</si>
  <si>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</si>
  <si>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</si>
  <si>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</si>
  <si>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</si>
  <si>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</si>
  <si>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</si>
  <si>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</si>
  <si>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</si>
  <si>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</si>
  <si>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</si>
  <si>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</si>
  <si>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</si>
  <si>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</si>
  <si>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</si>
  <si>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</si>
  <si>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</si>
  <si>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</si>
  <si>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</si>
  <si>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</si>
  <si>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</si>
  <si>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</si>
  <si>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</si>
  <si>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</si>
  <si>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</si>
  <si>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</si>
  <si>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</si>
  <si>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</si>
  <si>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</si>
  <si>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</si>
  <si>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</si>
  <si>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</si>
  <si>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</si>
  <si>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</si>
  <si>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</si>
  <si>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</si>
  <si>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</si>
  <si>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</si>
  <si>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</si>
  <si>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</si>
  <si>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</si>
  <si>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</si>
  <si>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</si>
  <si>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</si>
  <si>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</si>
  <si>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</si>
  <si>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</si>
  <si>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</si>
  <si>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</si>
  <si>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</si>
  <si>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</si>
  <si>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</si>
  <si>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</si>
  <si>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</si>
  <si>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</si>
  <si>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</si>
  <si>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</si>
  <si>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</si>
  <si>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</si>
  <si>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</si>
  <si>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</si>
  <si>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</si>
  <si>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</si>
  <si>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</si>
  <si>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</si>
  <si>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</si>
  <si>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</si>
  <si>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</si>
  <si>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</si>
  <si>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</si>
  <si>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</si>
  <si>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</si>
  <si>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</si>
  <si>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</si>
  <si>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</si>
  <si>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</si>
  <si>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</si>
  <si>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</si>
  <si>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</si>
  <si>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</si>
  <si>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</si>
  <si>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</si>
  <si>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</si>
  <si>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</si>
  <si>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</si>
  <si>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</si>
  <si>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</si>
  <si>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</si>
  <si>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</si>
  <si>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</si>
  <si>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</si>
  <si>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</si>
  <si>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</si>
  <si>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</si>
  <si>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</si>
  <si>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</si>
  <si>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</si>
  <si>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</si>
  <si>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</si>
  <si>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</si>
  <si>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</si>
  <si>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</si>
  <si>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</si>
  <si>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</si>
  <si>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</si>
  <si>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</si>
  <si>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</si>
  <si>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</si>
  <si>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</si>
  <si>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</si>
  <si>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</si>
  <si>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</si>
  <si>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</si>
  <si>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</si>
  <si>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</si>
  <si>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</si>
  <si>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</si>
  <si>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</si>
  <si>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</si>
  <si>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</si>
  <si>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</si>
  <si>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</si>
  <si>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</si>
  <si>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</si>
  <si>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</si>
  <si>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</si>
  <si>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</si>
  <si>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</si>
  <si>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</si>
  <si>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</si>
  <si>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</si>
  <si>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</si>
  <si>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</si>
  <si>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</si>
  <si>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</si>
  <si>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</si>
  <si>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</si>
  <si>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</si>
  <si>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</si>
  <si>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</si>
  <si>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</si>
  <si>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</si>
  <si>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</si>
  <si>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</si>
  <si>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</si>
  <si>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</si>
  <si>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</si>
  <si>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</si>
  <si>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</si>
  <si>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</si>
  <si>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</si>
  <si>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</si>
  <si>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</si>
  <si>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</si>
  <si>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</si>
  <si>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</si>
  <si>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</si>
  <si>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</si>
  <si>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</si>
  <si>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</si>
  <si>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</si>
  <si>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</si>
  <si>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</si>
  <si>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</si>
  <si>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</si>
  <si>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</si>
  <si>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</si>
  <si>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</si>
  <si>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</si>
  <si>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</si>
  <si>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</si>
  <si>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</si>
  <si>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</si>
  <si>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</si>
  <si>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</si>
  <si>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</si>
  <si>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</si>
  <si>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</si>
  <si>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</si>
  <si>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</si>
  <si>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</si>
  <si>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</si>
  <si>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</si>
  <si>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</si>
  <si>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</si>
  <si>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</si>
  <si>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</si>
  <si>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</si>
  <si>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</si>
  <si>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</si>
  <si>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</si>
  <si>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</si>
  <si>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</si>
  <si>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</si>
  <si>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</si>
  <si>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</si>
  <si>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</si>
  <si>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</si>
  <si>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</si>
  <si>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</si>
  <si>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</si>
  <si>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</si>
  <si>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</si>
  <si>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</si>
  <si>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</si>
  <si>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</si>
  <si>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</si>
  <si>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</si>
  <si>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</si>
  <si>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</si>
  <si>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</si>
  <si>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</si>
  <si>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</si>
  <si>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</si>
  <si>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</si>
  <si>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</si>
  <si>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</si>
  <si>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</si>
  <si>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</si>
  <si>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</si>
  <si>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</si>
  <si>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</si>
  <si>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</si>
  <si>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</si>
  <si>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</si>
  <si>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</si>
  <si>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</si>
  <si>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</si>
  <si>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</si>
  <si>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</si>
  <si>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</si>
  <si>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</si>
  <si>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</si>
  <si>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</si>
  <si>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</si>
  <si>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</si>
  <si>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</si>
  <si>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</si>
  <si>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</si>
  <si>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</si>
  <si>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</si>
  <si>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</si>
  <si>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</si>
  <si>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</si>
  <si>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</si>
  <si>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</si>
  <si>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</si>
  <si>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</si>
  <si>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</si>
  <si>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</si>
  <si>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</si>
  <si>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</si>
  <si>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</si>
  <si>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</si>
  <si>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</si>
  <si>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</si>
  <si>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</si>
  <si>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</si>
  <si>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</si>
  <si>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</si>
  <si>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</si>
  <si>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</si>
  <si>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</si>
  <si>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</si>
  <si>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</si>
  <si>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</si>
  <si>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</si>
  <si>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</si>
  <si>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</si>
  <si>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</si>
  <si>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</si>
  <si>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</si>
  <si>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</si>
  <si>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</si>
  <si>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</si>
  <si>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</si>
  <si>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</si>
  <si>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</si>
  <si>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</si>
  <si>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</si>
  <si>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</si>
  <si>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</si>
  <si>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</si>
  <si>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</si>
  <si>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</si>
  <si>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</si>
  <si>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</si>
  <si>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</si>
  <si>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</si>
  <si>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</si>
  <si>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</si>
  <si>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</si>
  <si>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</si>
  <si>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</si>
  <si>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</si>
  <si>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</si>
  <si>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</si>
  <si>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</si>
  <si>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</si>
  <si>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</si>
  <si>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</si>
  <si>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</si>
  <si>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</si>
  <si>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</si>
  <si>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</si>
  <si>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</si>
  <si>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</si>
  <si>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</si>
  <si>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</si>
  <si>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</si>
  <si>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</si>
  <si>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</si>
  <si>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</si>
  <si>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</si>
  <si>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</si>
  <si>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</si>
  <si>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</si>
  <si>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</si>
  <si>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</si>
  <si>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</si>
  <si>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</si>
  <si>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</si>
  <si>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</si>
  <si>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</si>
  <si>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</si>
  <si>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</si>
  <si>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</si>
  <si>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</si>
  <si>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</si>
  <si>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</si>
  <si>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</si>
  <si>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</si>
  <si>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</si>
  <si>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</si>
  <si>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</si>
  <si>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</si>
  <si>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</si>
  <si>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</si>
  <si>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</si>
  <si>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</si>
  <si>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</si>
  <si>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</si>
  <si>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</si>
  <si>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</si>
  <si>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</si>
  <si>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</si>
  <si>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</si>
  <si>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</si>
  <si>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</si>
  <si>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</si>
  <si>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</si>
  <si>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</si>
  <si>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</si>
  <si>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</si>
  <si>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</si>
  <si>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</si>
  <si>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</si>
  <si>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</si>
  <si>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</si>
  <si>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</si>
  <si>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</si>
  <si>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</si>
  <si>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</si>
  <si>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</si>
  <si>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</si>
  <si>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</si>
  <si>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</si>
  <si>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</si>
  <si>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</si>
  <si>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</si>
  <si>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</si>
  <si>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</si>
  <si>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</si>
  <si>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</si>
  <si>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</si>
  <si>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</si>
  <si>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</si>
  <si>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</si>
  <si>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</si>
  <si>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</si>
  <si>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</si>
  <si>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</si>
  <si>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</si>
  <si>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</si>
  <si>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</si>
  <si>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</si>
  <si>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</si>
  <si>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</si>
  <si>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</si>
  <si>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</si>
  <si>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</si>
  <si>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</si>
  <si>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</si>
  <si>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</si>
  <si>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</si>
  <si>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</si>
  <si>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</si>
  <si>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</si>
  <si>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</si>
  <si>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</si>
  <si>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</si>
  <si>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</si>
  <si>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</si>
  <si>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</si>
  <si>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</si>
  <si>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</si>
  <si>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</si>
  <si>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</si>
  <si>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</si>
  <si>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</si>
  <si>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</si>
  <si>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</si>
  <si>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</si>
  <si>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</si>
  <si>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</si>
  <si>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</si>
  <si>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</si>
  <si>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</si>
  <si>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</si>
  <si>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</si>
  <si>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</si>
  <si>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</si>
  <si>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</si>
  <si>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</si>
  <si>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</si>
  <si>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</si>
  <si>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</si>
  <si>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</si>
  <si>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</si>
  <si>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</si>
  <si>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</si>
  <si>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</si>
  <si>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</si>
  <si>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</si>
  <si>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</si>
  <si>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</si>
  <si>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</si>
  <si>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</si>
  <si>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</si>
  <si>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</si>
  <si>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</si>
  <si>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</si>
  <si>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</si>
  <si>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</si>
  <si>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</si>
  <si>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</si>
  <si>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</si>
  <si>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</si>
  <si>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</si>
  <si>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</si>
  <si>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</si>
  <si>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</si>
  <si>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</si>
  <si>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</si>
  <si>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</si>
  <si>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</si>
  <si>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</si>
  <si>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</si>
  <si>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</si>
  <si>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</si>
  <si>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</si>
  <si>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</si>
  <si>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</si>
  <si>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</si>
  <si>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</si>
  <si>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</si>
  <si>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</si>
  <si>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</si>
  <si>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</si>
  <si>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</si>
  <si>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</si>
  <si>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</si>
  <si>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</si>
  <si>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</si>
  <si>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</si>
  <si>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</si>
  <si>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</si>
  <si>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</si>
  <si>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</si>
  <si>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</si>
  <si>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</si>
  <si>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</si>
  <si>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</si>
  <si>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</si>
  <si>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</si>
  <si>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</si>
  <si>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</si>
  <si>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</si>
  <si>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</si>
  <si>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</si>
  <si>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</si>
  <si>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</si>
  <si>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</si>
  <si>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</si>
  <si>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</si>
  <si>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</si>
  <si>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</si>
  <si>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</si>
  <si>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</si>
  <si>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</si>
  <si>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</si>
  <si>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</si>
  <si>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</si>
  <si>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</si>
  <si>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</si>
  <si>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</si>
  <si>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</si>
  <si>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</si>
  <si>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</si>
  <si>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</si>
  <si>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</si>
  <si>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</si>
  <si>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</si>
  <si>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</si>
  <si>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</si>
  <si>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</si>
  <si>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</si>
  <si>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</si>
  <si>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</si>
  <si>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</si>
  <si>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</si>
  <si>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</si>
  <si>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</si>
  <si>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</si>
  <si>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</si>
  <si>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</si>
  <si>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</si>
  <si>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</si>
  <si>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</si>
  <si>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</si>
  <si>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</si>
  <si>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</si>
  <si>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</si>
  <si>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</si>
  <si>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</si>
  <si>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</si>
  <si>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</si>
  <si>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</si>
  <si>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</si>
  <si>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</si>
  <si>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</si>
  <si>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</si>
  <si>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</si>
  <si>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</si>
  <si>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</si>
  <si>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</si>
  <si>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</si>
  <si>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</si>
  <si>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</si>
  <si>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</si>
  <si>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</si>
  <si>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</si>
  <si>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</si>
  <si>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</si>
  <si>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</si>
  <si>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</si>
  <si>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</si>
  <si>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</si>
  <si>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</si>
  <si>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</si>
  <si>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</si>
  <si>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</si>
  <si>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</si>
  <si>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</si>
  <si>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</si>
  <si>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</si>
  <si>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</si>
  <si>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</si>
  <si>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</si>
  <si>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</si>
  <si>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</si>
  <si>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</si>
  <si>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</si>
  <si>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</si>
  <si>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</si>
  <si>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</si>
  <si>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</si>
  <si>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</si>
  <si>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</si>
  <si>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</si>
  <si>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</si>
  <si>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</si>
  <si>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</si>
  <si>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</si>
  <si>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</si>
  <si>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</si>
  <si>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</si>
  <si>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</si>
  <si>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</si>
  <si>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</si>
  <si>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</si>
  <si>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</si>
  <si>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</si>
  <si>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</si>
  <si>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</si>
  <si>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</si>
  <si>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</si>
  <si>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</si>
  <si>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</si>
  <si>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</si>
  <si>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</si>
  <si>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</si>
  <si>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</si>
  <si>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</si>
  <si>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</si>
  <si>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</si>
  <si>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</si>
  <si>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</si>
  <si>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</si>
  <si>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</si>
  <si>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</si>
  <si>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</si>
  <si>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</si>
  <si>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</si>
  <si>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</si>
  <si>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</si>
  <si>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</si>
  <si>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</si>
  <si>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</si>
  <si>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</si>
  <si>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</si>
  <si>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</si>
  <si>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</si>
  <si>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</si>
  <si>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</si>
  <si>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</si>
  <si>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</si>
  <si>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</si>
  <si>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</si>
  <si>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</si>
  <si>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</si>
  <si>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</si>
  <si>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</si>
  <si>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</si>
  <si>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</si>
  <si>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</si>
  <si>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</si>
  <si>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</si>
  <si>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</si>
  <si>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</si>
  <si>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</si>
  <si>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</si>
  <si>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</si>
  <si>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</si>
  <si>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</si>
  <si>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</si>
  <si>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</si>
  <si>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</si>
  <si>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</si>
  <si>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</si>
  <si>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</si>
  <si>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</si>
  <si>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</si>
  <si>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</si>
  <si>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</si>
  <si>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</si>
  <si>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</si>
  <si>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</si>
  <si>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</si>
  <si>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</si>
  <si>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</si>
  <si>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</si>
  <si>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</si>
  <si>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</si>
  <si>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</si>
  <si>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</si>
  <si>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</si>
  <si>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</si>
  <si>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</si>
  <si>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</si>
  <si>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</si>
  <si>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</si>
  <si>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</si>
  <si>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</si>
  <si>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</si>
  <si>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</si>
  <si>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</si>
  <si>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</si>
  <si>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</si>
  <si>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</si>
  <si>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</si>
  <si>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</si>
  <si>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</si>
  <si>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</si>
  <si>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</si>
  <si>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</si>
  <si>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</si>
  <si>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</si>
  <si>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</si>
  <si>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</si>
  <si>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</si>
  <si>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</si>
  <si>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</si>
  <si>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</si>
  <si>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</si>
  <si>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</si>
  <si>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</si>
  <si>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</si>
  <si>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</si>
  <si>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</si>
  <si>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</si>
  <si>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</si>
  <si>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</si>
  <si>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</si>
  <si>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</si>
  <si>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</si>
  <si>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</si>
  <si>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</si>
  <si>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</si>
  <si>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</si>
  <si>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</si>
  <si>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</si>
  <si>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</si>
  <si>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</si>
  <si>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</si>
  <si>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</si>
  <si>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</si>
  <si>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</si>
  <si>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</si>
  <si>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</si>
  <si>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</si>
  <si>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</si>
  <si>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</si>
  <si>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</si>
  <si>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</si>
  <si>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</si>
  <si>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</si>
  <si>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</si>
  <si>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</si>
  <si>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</si>
  <si>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</si>
  <si>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</si>
  <si>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</si>
  <si>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</si>
  <si>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</si>
  <si>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</si>
  <si>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</si>
  <si>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</si>
  <si>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</si>
  <si>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</si>
  <si>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</si>
  <si>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</si>
  <si>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</si>
  <si>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</si>
  <si>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</si>
  <si>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</si>
  <si>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</si>
  <si>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</si>
  <si>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</si>
  <si>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</si>
  <si>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</si>
  <si>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</si>
  <si>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</si>
  <si>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</si>
  <si>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</si>
  <si>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</si>
  <si>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</si>
  <si>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</si>
  <si>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</si>
  <si>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</si>
  <si>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</si>
  <si>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</si>
  <si>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</si>
  <si>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</si>
  <si>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</si>
  <si>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</si>
  <si>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</si>
  <si>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</si>
  <si>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</si>
  <si>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</si>
  <si>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</si>
  <si>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</si>
  <si>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</si>
  <si>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</si>
  <si>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</si>
  <si>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</si>
  <si>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</si>
  <si>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</si>
  <si>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</si>
  <si>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</si>
  <si>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</si>
  <si>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</si>
  <si>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</si>
  <si>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</si>
  <si>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</si>
  <si>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</si>
  <si>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</si>
  <si>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</si>
  <si>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</si>
  <si>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</si>
  <si>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</si>
  <si>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</si>
  <si>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</si>
  <si>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</si>
  <si>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</si>
  <si>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</si>
  <si>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</si>
  <si>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</si>
  <si>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</si>
  <si>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</si>
  <si>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</si>
  <si>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</si>
  <si>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</si>
  <si>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</si>
  <si>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</si>
  <si>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</si>
  <si>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</si>
  <si>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</si>
  <si>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</si>
  <si>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</si>
  <si>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</si>
  <si>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</si>
  <si>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</si>
  <si>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</si>
  <si>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</si>
  <si>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</si>
  <si>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</si>
  <si>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</si>
  <si>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</si>
  <si>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</si>
  <si>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</si>
  <si>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</si>
  <si>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</si>
  <si>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</si>
  <si>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</si>
  <si>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</si>
  <si>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</si>
  <si>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</si>
  <si>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</si>
  <si>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</si>
  <si>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</si>
  <si>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</si>
  <si>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</si>
  <si>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</si>
  <si>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</si>
  <si>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</si>
  <si>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</si>
  <si>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</si>
  <si>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</si>
  <si>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</si>
  <si>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</si>
  <si>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</si>
  <si>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</si>
  <si>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</si>
  <si>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</si>
  <si>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</si>
  <si>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</si>
  <si>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</si>
  <si>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</si>
  <si>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</si>
  <si>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</si>
  <si>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</si>
  <si>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</si>
  <si>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</si>
  <si>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</si>
  <si>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</si>
  <si>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</si>
  <si>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</si>
  <si>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</si>
  <si>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</si>
  <si>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</si>
  <si>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</si>
  <si>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</si>
  <si>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</si>
  <si>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</si>
  <si>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</si>
  <si>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</si>
  <si>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</si>
  <si>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</si>
  <si>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</si>
  <si>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</si>
  <si>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</si>
  <si>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</si>
  <si>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</si>
  <si>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</si>
  <si>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</si>
  <si>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</si>
  <si>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</si>
  <si>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</si>
  <si>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</si>
  <si>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</si>
  <si>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</si>
  <si>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</si>
  <si>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</si>
  <si>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</si>
  <si>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</si>
  <si>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</si>
  <si>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</si>
  <si>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</si>
  <si>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</si>
  <si>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</si>
  <si>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</si>
  <si>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</si>
  <si>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</si>
  <si>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</si>
  <si>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</si>
  <si>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</si>
  <si>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</si>
  <si>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</si>
  <si>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</si>
  <si>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</si>
  <si>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</si>
  <si>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</si>
  <si>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</si>
  <si>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</si>
  <si>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</si>
  <si>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</si>
  <si>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</si>
  <si>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</si>
  <si>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</si>
  <si>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</si>
  <si>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</si>
  <si>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</si>
  <si>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</si>
  <si>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</si>
  <si>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</si>
  <si>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</si>
  <si>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</si>
  <si>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</si>
  <si>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</si>
  <si>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</si>
  <si>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</si>
  <si>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</si>
  <si>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</si>
  <si>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</si>
  <si>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</si>
  <si>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</si>
  <si>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</si>
  <si>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</si>
  <si>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</si>
  <si>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</si>
  <si>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</si>
  <si>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</si>
  <si>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</si>
  <si>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</si>
  <si>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</si>
  <si>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</si>
  <si>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</si>
  <si>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</si>
  <si>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</si>
  <si>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</si>
  <si>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</si>
  <si>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</si>
  <si>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</si>
  <si>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</si>
  <si>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</si>
  <si>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</si>
  <si>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</si>
  <si>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</si>
  <si>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</si>
  <si>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</si>
  <si>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</si>
  <si>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</si>
  <si>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</si>
  <si>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</si>
  <si>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</si>
  <si>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</si>
  <si>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</si>
  <si>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</si>
  <si>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</si>
  <si>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</si>
  <si>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</si>
  <si>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</si>
  <si>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</si>
  <si>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</si>
  <si>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</si>
  <si>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</si>
  <si>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</si>
  <si>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</si>
  <si>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</si>
  <si>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</si>
  <si>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</si>
  <si>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</si>
  <si>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</si>
  <si>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</si>
  <si>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</si>
  <si>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</si>
  <si>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</si>
  <si>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</si>
  <si>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</si>
  <si>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</si>
  <si>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</si>
  <si>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</si>
  <si>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</si>
  <si>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</si>
  <si>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</si>
  <si>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</si>
  <si>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</si>
  <si>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</si>
  <si>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</si>
  <si>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</si>
  <si>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</si>
  <si>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</si>
  <si>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</si>
  <si>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</si>
  <si>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</si>
  <si>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</si>
  <si>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</si>
  <si>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</si>
  <si>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</si>
  <si>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</si>
  <si>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</si>
  <si>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</si>
  <si>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</si>
  <si>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</si>
  <si>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</si>
  <si>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</si>
  <si>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</si>
  <si>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</si>
  <si>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</si>
  <si>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</si>
  <si>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</si>
  <si>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</si>
  <si>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</si>
  <si>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</si>
  <si>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</si>
  <si>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</si>
  <si>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</si>
  <si>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</si>
  <si>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</si>
  <si>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</si>
  <si>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</si>
  <si>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</si>
  <si>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</si>
  <si>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</si>
  <si>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</si>
  <si>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</si>
  <si>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</si>
  <si>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</si>
  <si>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</si>
  <si>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</si>
  <si>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</si>
  <si>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</si>
  <si>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</si>
  <si>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</si>
  <si>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</si>
  <si>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</si>
  <si>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</si>
  <si>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</si>
  <si>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</si>
  <si>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</si>
  <si>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</si>
  <si>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</si>
  <si>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</si>
  <si>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</si>
  <si>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</si>
  <si>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</si>
  <si>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</si>
  <si>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</si>
  <si>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</si>
  <si>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</si>
  <si>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</si>
  <si>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</si>
  <si>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</si>
  <si>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</si>
  <si>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</si>
  <si>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</si>
  <si>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</si>
  <si>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</si>
  <si>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</si>
  <si>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</si>
  <si>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</si>
  <si>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</si>
  <si>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</si>
  <si>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</si>
  <si>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</si>
  <si>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</si>
  <si>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</si>
  <si>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</si>
  <si>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</si>
  <si>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</si>
  <si>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</si>
  <si>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</si>
  <si>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</si>
  <si>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</si>
  <si>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</si>
  <si>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</si>
  <si>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</si>
  <si>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</si>
  <si>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</si>
  <si>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</si>
  <si>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</si>
  <si>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</si>
  <si>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</si>
  <si>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</si>
  <si>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</si>
  <si>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</si>
  <si>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</si>
  <si>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</si>
  <si>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</si>
  <si>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</si>
  <si>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</si>
  <si>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</si>
  <si>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</si>
  <si>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</si>
  <si>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</si>
  <si>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</si>
  <si>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</si>
  <si>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</si>
  <si>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</si>
  <si>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</si>
  <si>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</si>
  <si>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</si>
  <si>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</si>
  <si>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</si>
  <si>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</si>
  <si>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</si>
  <si>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</si>
  <si>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</si>
  <si>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</si>
  <si>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</si>
  <si>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</si>
  <si>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</si>
  <si>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</si>
  <si>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</si>
  <si>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</si>
  <si>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</si>
  <si>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</si>
  <si>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</si>
  <si>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</si>
  <si>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</si>
  <si>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</si>
  <si>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</si>
  <si>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</si>
  <si>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</si>
  <si>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</si>
  <si>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</si>
  <si>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</si>
  <si>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</si>
  <si>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</si>
  <si>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</si>
  <si>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</si>
  <si>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</si>
  <si>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</si>
  <si>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</si>
  <si>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</si>
  <si>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</si>
  <si>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</si>
  <si>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</si>
  <si>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</si>
  <si>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</si>
  <si>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</si>
  <si>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</si>
  <si>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</si>
  <si>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</si>
  <si>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</si>
  <si>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</si>
  <si>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</si>
  <si>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</si>
  <si>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</si>
  <si>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</si>
  <si>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</si>
  <si>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</si>
  <si>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</si>
  <si>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</si>
  <si>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</si>
  <si>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</si>
  <si>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</si>
  <si>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</si>
  <si>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</si>
  <si>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</si>
  <si>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</si>
  <si>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</si>
  <si>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</si>
  <si>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</si>
  <si>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</si>
  <si>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</si>
  <si>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</si>
  <si>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</si>
  <si>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</si>
  <si>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</si>
  <si>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</si>
  <si>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</si>
  <si>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</si>
  <si>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</si>
  <si>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</si>
  <si>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</si>
  <si>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</si>
  <si>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</si>
  <si>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</si>
  <si>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</si>
  <si>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</si>
  <si>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</si>
  <si>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</si>
  <si>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</si>
  <si>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</si>
  <si>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</si>
  <si>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</si>
  <si>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</si>
  <si>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</si>
  <si>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</si>
  <si>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</si>
  <si>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</si>
  <si>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</si>
  <si>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</si>
  <si>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</si>
  <si>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</si>
  <si>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</si>
  <si>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</si>
  <si>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</si>
  <si>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</si>
  <si>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</si>
  <si>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</si>
  <si>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</si>
  <si>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</si>
  <si>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</si>
  <si>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</si>
  <si>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</si>
  <si>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</si>
  <si>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</si>
  <si>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</si>
  <si>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</si>
  <si>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</si>
  <si>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</si>
  <si>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</si>
  <si>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</si>
  <si>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</si>
  <si>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</si>
  <si>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</si>
  <si>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</si>
  <si>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</si>
  <si>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</si>
  <si>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</si>
  <si>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</si>
  <si>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</si>
  <si>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</si>
  <si>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</si>
  <si>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</si>
  <si>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</si>
  <si>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</si>
  <si>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</si>
  <si>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</si>
  <si>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</si>
  <si>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</si>
  <si>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</si>
  <si>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</si>
  <si>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</si>
  <si>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</si>
  <si>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</si>
  <si>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</si>
  <si>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</si>
  <si>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</si>
  <si>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</si>
  <si>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</si>
  <si>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</si>
  <si>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</si>
  <si>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</si>
  <si>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</si>
  <si>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</si>
  <si>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</si>
  <si>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</si>
  <si>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</si>
  <si>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</si>
  <si>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</si>
  <si>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</si>
  <si>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</si>
  <si>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</si>
  <si>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</si>
  <si>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</si>
  <si>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</si>
  <si>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</si>
  <si>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</si>
  <si>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</si>
  <si>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</si>
  <si>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</si>
  <si>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</si>
  <si>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</si>
  <si>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</si>
  <si>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</si>
  <si>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</si>
  <si>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</si>
  <si>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</si>
  <si>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</si>
  <si>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</si>
  <si>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</si>
  <si>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</si>
  <si>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</si>
  <si>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</si>
  <si>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</si>
  <si>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</si>
  <si>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</si>
  <si>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</si>
  <si>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</si>
  <si>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</si>
  <si>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</si>
  <si>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</si>
  <si>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</si>
  <si>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</si>
  <si>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</si>
  <si>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</si>
  <si>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</si>
  <si>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</si>
  <si>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</si>
  <si>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</si>
  <si>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</si>
  <si>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</si>
  <si>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</si>
  <si>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</si>
  <si>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</si>
  <si>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</si>
  <si>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</si>
  <si>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</si>
  <si>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</si>
  <si>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</si>
  <si>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</si>
  <si>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</si>
  <si>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</si>
  <si>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</si>
  <si>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</si>
  <si>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</si>
  <si>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</si>
  <si>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</si>
  <si>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</si>
  <si>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</si>
  <si>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</si>
  <si>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</si>
  <si>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</si>
  <si>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</si>
  <si>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</si>
  <si>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</si>
  <si>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</si>
  <si>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</si>
  <si>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</si>
  <si>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</si>
  <si>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</si>
  <si>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</si>
  <si>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</si>
  <si>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</si>
  <si>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</si>
  <si>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</si>
  <si>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</si>
  <si>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</si>
  <si>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</si>
  <si>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</si>
  <si>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</si>
  <si>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</si>
  <si>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</si>
  <si>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</si>
  <si>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</si>
  <si>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</si>
  <si>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</si>
  <si>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</si>
  <si>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</si>
  <si>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</si>
  <si>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</si>
  <si>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</si>
  <si>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</si>
  <si>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</si>
  <si>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</si>
  <si>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</si>
  <si>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</si>
  <si>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</si>
  <si>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</si>
  <si>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</si>
  <si>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</si>
  <si>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</si>
  <si>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</si>
  <si>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</si>
  <si>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</si>
  <si>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</si>
  <si>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</si>
  <si>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</si>
  <si>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</si>
  <si>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</si>
  <si>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</si>
  <si>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</si>
  <si>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</si>
  <si>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</si>
  <si>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</si>
  <si>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</si>
  <si>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</si>
  <si>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</si>
  <si>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</si>
  <si>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</si>
  <si>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</si>
  <si>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</si>
  <si>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</si>
  <si>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</si>
  <si>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</si>
  <si>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</si>
  <si>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</si>
  <si>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</si>
  <si>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</si>
  <si>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</si>
  <si>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</si>
  <si>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</si>
  <si>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</si>
  <si>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</si>
  <si>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</si>
  <si>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</si>
  <si>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</si>
  <si>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</si>
  <si>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</si>
  <si>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</si>
  <si>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</si>
  <si>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</si>
  <si>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</si>
  <si>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</si>
  <si>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</si>
  <si>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</si>
  <si>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</si>
  <si>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</si>
  <si>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</si>
  <si>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</si>
  <si>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</si>
  <si>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</si>
  <si>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</si>
  <si>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</si>
  <si>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</si>
  <si>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</si>
  <si>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</si>
  <si>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</si>
  <si>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</si>
  <si>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</si>
  <si>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</si>
  <si>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</si>
  <si>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</si>
  <si>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</si>
  <si>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</si>
  <si>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</si>
  <si>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</si>
  <si>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</si>
  <si>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</si>
  <si>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</si>
  <si>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</si>
  <si>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</si>
  <si>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</si>
  <si>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</si>
  <si>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</si>
  <si>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</si>
  <si>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</si>
  <si>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</si>
  <si>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</si>
  <si>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</si>
  <si>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</si>
  <si>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</si>
  <si>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</si>
  <si>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</si>
  <si>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</si>
  <si>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</si>
  <si>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</si>
  <si>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</si>
  <si>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</si>
  <si>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</si>
  <si>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</si>
  <si>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</si>
  <si>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</si>
  <si>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</si>
  <si>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</si>
  <si>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</si>
  <si>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</si>
  <si>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</si>
  <si>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</si>
  <si>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</si>
  <si>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</si>
  <si>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</si>
  <si>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</si>
  <si>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</si>
  <si>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</si>
  <si>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</si>
  <si>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</si>
  <si>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</si>
  <si>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</si>
  <si>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</si>
  <si>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</si>
  <si>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</si>
  <si>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</si>
  <si>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</si>
  <si>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</si>
  <si>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</si>
  <si>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</si>
  <si>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</si>
  <si>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</si>
  <si>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</si>
  <si>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</si>
  <si>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</si>
  <si>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</si>
  <si>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</si>
  <si>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</si>
  <si>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</si>
  <si>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</si>
  <si>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</si>
  <si>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</si>
  <si>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</si>
  <si>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</si>
  <si>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</si>
  <si>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</si>
  <si>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</si>
  <si>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</si>
  <si>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</si>
  <si>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</si>
  <si>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</si>
  <si>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</si>
  <si>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</si>
  <si>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</si>
  <si>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</si>
  <si>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</si>
  <si>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</si>
  <si>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</si>
  <si>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</si>
  <si>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</si>
  <si>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</si>
  <si>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</si>
  <si>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</si>
  <si>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</si>
  <si>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</si>
  <si>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</si>
  <si>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</si>
  <si>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</si>
  <si>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</si>
  <si>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</si>
  <si>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</si>
  <si>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</si>
  <si>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</si>
  <si>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</si>
  <si>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</si>
  <si>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</si>
  <si>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</si>
  <si>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</si>
  <si>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</si>
  <si>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</si>
  <si>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</si>
  <si>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</si>
  <si>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</si>
  <si>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</si>
  <si>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</si>
  <si>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</si>
  <si>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</si>
  <si>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</si>
  <si>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</si>
  <si>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</si>
  <si>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</si>
  <si>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</si>
  <si>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</si>
  <si>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</si>
  <si>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</si>
  <si>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</si>
  <si>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</si>
  <si>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</si>
  <si>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</si>
  <si>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</si>
  <si>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</si>
  <si>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</si>
  <si>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</si>
  <si>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</si>
  <si>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</si>
  <si>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</si>
  <si>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</si>
  <si>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</si>
  <si>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</si>
  <si>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</si>
  <si>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</si>
  <si>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</si>
  <si>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</si>
  <si>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</si>
  <si>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</si>
  <si>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</si>
  <si>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</si>
  <si>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</si>
  <si>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</si>
  <si>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</si>
  <si>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</si>
  <si>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</si>
  <si>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</si>
  <si>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</si>
  <si>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</si>
  <si>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</si>
  <si>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</si>
  <si>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</si>
  <si>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</si>
  <si>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</si>
  <si>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</si>
  <si>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</si>
  <si>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</si>
  <si>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</si>
  <si>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</si>
  <si>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</si>
  <si>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</si>
  <si>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</si>
  <si>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</si>
  <si>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</si>
  <si>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</si>
  <si>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</si>
  <si>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</si>
  <si>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</si>
  <si>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</si>
  <si>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</si>
  <si>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</si>
  <si>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</si>
  <si>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</si>
  <si>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</si>
  <si>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</si>
  <si>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</si>
  <si>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</si>
  <si>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</si>
  <si>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</si>
  <si>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</si>
  <si>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</si>
  <si>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</si>
  <si>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</si>
  <si>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</si>
  <si>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</si>
  <si>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</si>
  <si>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</si>
  <si>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</si>
  <si>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</si>
  <si>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</si>
  <si>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</si>
  <si>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</si>
  <si>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</si>
  <si>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</si>
  <si>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</si>
  <si>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</si>
  <si>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</si>
  <si>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</si>
  <si>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</si>
  <si>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</si>
  <si>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</si>
  <si>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</si>
  <si>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</si>
  <si>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</si>
  <si>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</si>
  <si>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</si>
  <si>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</si>
  <si>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</si>
  <si>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</si>
  <si>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</si>
  <si>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</si>
  <si>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</si>
  <si>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</si>
  <si>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</si>
  <si>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</si>
  <si>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</si>
  <si>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</si>
  <si>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</si>
  <si>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</si>
  <si>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</si>
  <si>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</si>
  <si>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</si>
  <si>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</si>
  <si>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</si>
  <si>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</si>
  <si>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</si>
  <si>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</si>
  <si>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</si>
  <si>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</si>
  <si>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</si>
  <si>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</si>
  <si>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</si>
  <si>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</si>
  <si>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</si>
  <si>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</si>
  <si>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</si>
  <si>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</si>
  <si>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</si>
  <si>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</si>
  <si>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</si>
  <si>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</si>
  <si>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</si>
  <si>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</si>
  <si>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</si>
  <si>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</si>
  <si>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</si>
  <si>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</si>
  <si>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</si>
  <si>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</si>
  <si>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</si>
  <si>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</si>
  <si>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</si>
  <si>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</si>
  <si>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</si>
  <si>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</si>
  <si>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</si>
  <si>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</si>
  <si>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</si>
  <si>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</si>
  <si>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</si>
  <si>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</si>
  <si>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</si>
  <si>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</si>
  <si>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</si>
  <si>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</si>
  <si>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</si>
  <si>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</si>
  <si>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</si>
  <si>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</si>
  <si>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</si>
  <si>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</si>
  <si>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</si>
  <si>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</si>
  <si>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</si>
  <si>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</si>
  <si>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</si>
  <si>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</si>
  <si>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</si>
  <si>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</si>
  <si>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</si>
  <si>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</si>
  <si>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</si>
  <si>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</si>
  <si>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</si>
  <si>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</si>
  <si>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</si>
  <si>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</si>
  <si>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</si>
  <si>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</si>
  <si>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</si>
  <si>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</si>
  <si>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</si>
  <si>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</si>
  <si>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</si>
  <si>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</si>
  <si>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</si>
  <si>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</si>
  <si>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</si>
  <si>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</si>
  <si>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</si>
  <si>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</si>
  <si>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</si>
  <si>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</si>
  <si>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</si>
  <si>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</si>
  <si>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</si>
  <si>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</si>
  <si>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</si>
  <si>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</si>
  <si>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</si>
  <si>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</si>
  <si>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</si>
  <si>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</si>
  <si>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</si>
  <si>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</si>
  <si>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</si>
  <si>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</si>
  <si>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</si>
  <si>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</si>
  <si>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</si>
  <si>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</si>
  <si>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</si>
  <si>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</si>
  <si>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</si>
  <si>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</si>
  <si>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</si>
  <si>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</si>
  <si>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</si>
  <si>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</si>
  <si>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</si>
  <si>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</si>
  <si>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</si>
  <si>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</si>
  <si>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</si>
  <si>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</si>
  <si>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</si>
  <si>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</si>
  <si>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</si>
  <si>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</si>
  <si>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</si>
  <si>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</si>
  <si>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</si>
  <si>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</si>
  <si>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</si>
  <si>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</si>
  <si>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</si>
  <si>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</si>
  <si>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</si>
  <si>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</si>
  <si>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</si>
  <si>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</si>
  <si>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</si>
  <si>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</si>
  <si>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</si>
  <si>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</si>
  <si>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</si>
  <si>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</si>
  <si>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</si>
  <si>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</si>
  <si>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</si>
  <si>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</si>
  <si>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</si>
  <si>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</si>
  <si>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</si>
  <si>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</si>
  <si>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</si>
  <si>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</si>
  <si>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</si>
  <si>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</si>
  <si>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</si>
  <si>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</si>
  <si>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</si>
  <si>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</si>
  <si>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</si>
  <si>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</si>
  <si>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</si>
  <si>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</si>
  <si>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</si>
  <si>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</si>
  <si>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</si>
  <si>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</si>
  <si>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</si>
  <si>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</si>
  <si>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</si>
  <si>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</si>
  <si>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</si>
  <si>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</si>
  <si>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</si>
  <si>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</si>
  <si>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</si>
  <si>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</si>
  <si>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</si>
  <si>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</si>
  <si>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</si>
  <si>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</si>
  <si>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</si>
  <si>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</si>
  <si>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</si>
  <si>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</si>
  <si>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</si>
  <si>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</si>
  <si>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</si>
  <si>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</si>
  <si>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</si>
  <si>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</si>
  <si>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</si>
  <si>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</si>
  <si>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</si>
  <si>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</si>
  <si>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</si>
  <si>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</si>
  <si>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</si>
  <si>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</si>
  <si>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</si>
  <si>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</si>
  <si>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</si>
  <si>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</si>
  <si>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</si>
  <si>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</si>
  <si>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</si>
  <si>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</si>
  <si>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</si>
  <si>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</si>
  <si>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</si>
  <si>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</si>
  <si>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</si>
  <si>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</si>
  <si>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</si>
  <si>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</si>
  <si>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</si>
  <si>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</si>
  <si>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</si>
  <si>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</si>
  <si>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</si>
  <si>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</si>
  <si>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</si>
  <si>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</si>
  <si>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</si>
  <si>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</si>
  <si>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</si>
  <si>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</si>
  <si>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</si>
  <si>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</si>
  <si>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</si>
  <si>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</si>
  <si>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</si>
  <si>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</si>
  <si>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</si>
  <si>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</si>
  <si>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</si>
  <si>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</si>
  <si>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</si>
  <si>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</si>
  <si>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</si>
  <si>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</si>
  <si>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</si>
  <si>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</si>
  <si>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</si>
  <si>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</si>
  <si>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</si>
  <si>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</si>
  <si>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</si>
  <si>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</si>
  <si>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</si>
  <si>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</si>
  <si>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</si>
  <si>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</si>
  <si>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</si>
  <si>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</si>
  <si>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</si>
  <si>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</si>
  <si>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</si>
  <si>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</si>
  <si>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</si>
  <si>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</si>
  <si>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</si>
  <si>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</si>
  <si>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</si>
  <si>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</si>
  <si>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</si>
  <si>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</si>
  <si>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</si>
  <si>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</si>
  <si>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</si>
  <si>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</si>
  <si>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</si>
  <si>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</si>
  <si>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</si>
  <si>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</si>
  <si>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</si>
  <si>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</si>
  <si>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</si>
  <si>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</si>
  <si>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</si>
  <si>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</si>
  <si>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</si>
  <si>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</si>
  <si>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</si>
  <si>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</si>
  <si>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</si>
  <si>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</si>
  <si>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</si>
  <si>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</si>
  <si>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</si>
  <si>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</si>
  <si>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</si>
  <si>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</si>
  <si>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</si>
  <si>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</si>
  <si>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</si>
  <si>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</si>
  <si>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</si>
  <si>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</si>
  <si>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</si>
  <si>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</si>
  <si>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</si>
  <si>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</si>
  <si>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</si>
  <si>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</si>
  <si>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</si>
  <si>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</si>
  <si>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</si>
  <si>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</si>
  <si>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</si>
  <si>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</si>
  <si>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</si>
  <si>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</si>
  <si>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</si>
  <si>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</si>
  <si>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</si>
  <si>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</si>
  <si>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</si>
  <si>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</si>
  <si>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</si>
  <si>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</si>
  <si>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</si>
  <si>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</si>
  <si>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</si>
  <si>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</si>
  <si>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</si>
  <si>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</si>
  <si>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</si>
  <si>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</si>
  <si>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</si>
  <si>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</si>
  <si>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</si>
  <si>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</si>
  <si>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</si>
  <si>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</si>
  <si>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</si>
  <si>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</si>
  <si>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</si>
  <si>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</si>
  <si>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</si>
  <si>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</si>
  <si>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</si>
  <si>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</si>
  <si>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</si>
  <si>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</si>
  <si>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</si>
  <si>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</si>
  <si>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</si>
  <si>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</si>
  <si>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</si>
  <si>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</si>
  <si>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</si>
  <si>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</si>
  <si>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</si>
  <si>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</si>
  <si>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</si>
  <si>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</si>
  <si>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</si>
  <si>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</si>
  <si>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</si>
  <si>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</si>
  <si>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</si>
  <si>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</si>
  <si>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</si>
  <si>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</si>
  <si>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</si>
  <si>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</si>
  <si>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</si>
  <si>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</si>
  <si>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</si>
  <si>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</si>
  <si>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</si>
  <si>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</si>
  <si>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</si>
  <si>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</si>
  <si>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</si>
  <si>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</si>
  <si>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</si>
  <si>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</si>
  <si>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</si>
  <si>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</si>
  <si>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</si>
  <si>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</si>
  <si>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</si>
  <si>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</si>
  <si>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</si>
  <si>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</si>
  <si>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</si>
  <si>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</si>
  <si>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</si>
  <si>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</si>
  <si>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</si>
  <si>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</si>
  <si>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</si>
  <si>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</si>
  <si>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</si>
  <si>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</si>
  <si>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</si>
  <si>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</si>
  <si>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</si>
  <si>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</si>
  <si>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</si>
  <si>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</si>
  <si>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</si>
  <si>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</si>
  <si>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</si>
  <si>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</si>
  <si>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</si>
  <si>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</si>
  <si>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</si>
  <si>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</si>
  <si>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</si>
  <si>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</si>
  <si>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</si>
  <si>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</si>
  <si>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</si>
  <si>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</si>
  <si>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</si>
  <si>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</si>
  <si>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</si>
  <si>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</si>
  <si>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</si>
  <si>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</si>
  <si>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</si>
  <si>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</si>
  <si>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</si>
  <si>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</si>
  <si>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</si>
  <si>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</si>
  <si>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</si>
  <si>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</si>
  <si>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</si>
  <si>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</si>
  <si>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</si>
  <si>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</si>
  <si>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</si>
  <si>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</si>
  <si>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</si>
  <si>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</si>
  <si>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</si>
  <si>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</si>
  <si>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</si>
  <si>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</si>
  <si>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</si>
  <si>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</si>
  <si>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</si>
  <si>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</si>
  <si>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</si>
  <si>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</si>
  <si>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</si>
  <si>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</si>
  <si>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</si>
  <si>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</si>
  <si>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</si>
  <si>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</si>
  <si>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</si>
  <si>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</si>
  <si>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</si>
  <si>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</si>
  <si>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</si>
  <si>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</si>
  <si>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</si>
  <si>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</si>
  <si>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</si>
  <si>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</si>
  <si>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</si>
  <si>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</si>
  <si>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</si>
  <si>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</si>
  <si>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</si>
  <si>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</si>
  <si>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</si>
  <si>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</si>
  <si>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</si>
  <si>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</si>
  <si>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</si>
  <si>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</si>
  <si>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</si>
  <si>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</si>
  <si>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</si>
  <si>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</si>
  <si>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</si>
  <si>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</si>
  <si>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</si>
  <si>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</si>
  <si>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</si>
  <si>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</si>
  <si>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</si>
  <si>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</si>
  <si>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</si>
  <si>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</si>
  <si>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</si>
  <si>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</si>
  <si>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</si>
  <si>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</si>
  <si>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</si>
  <si>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</si>
  <si>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</si>
  <si>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</si>
  <si>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</si>
  <si>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</si>
  <si>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</si>
  <si>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</si>
  <si>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</si>
  <si>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</si>
  <si>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</si>
  <si>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</si>
  <si>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</si>
  <si>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</si>
  <si>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</si>
  <si>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</si>
  <si>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</si>
  <si>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</si>
  <si>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</si>
  <si>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</si>
  <si>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</si>
  <si>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</si>
  <si>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</si>
  <si>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</si>
  <si>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</si>
  <si>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</si>
  <si>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</si>
  <si>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</si>
  <si>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</si>
  <si>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</si>
  <si>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</si>
  <si>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</si>
  <si>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</si>
  <si>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</si>
  <si>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</si>
  <si>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</si>
  <si>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</si>
  <si>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</si>
  <si>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</si>
  <si>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</si>
  <si>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</si>
  <si>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</si>
  <si>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</si>
  <si>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</si>
  <si>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</si>
  <si>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</si>
  <si>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</si>
  <si>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</si>
  <si>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</si>
  <si>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</si>
  <si>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</si>
  <si>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</si>
  <si>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</si>
  <si>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</si>
  <si>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</si>
  <si>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</si>
  <si>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</si>
  <si>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</si>
  <si>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</si>
  <si>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</si>
  <si>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</si>
  <si>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</si>
  <si>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</si>
  <si>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</si>
  <si>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</si>
  <si>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</si>
  <si>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</si>
  <si>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</si>
  <si>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</si>
  <si>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</si>
  <si>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</si>
  <si>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</si>
  <si>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</si>
  <si>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</si>
  <si>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</si>
  <si>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</si>
  <si>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</si>
  <si>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</si>
  <si>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</si>
  <si>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</si>
  <si>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</si>
  <si>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</si>
  <si>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</si>
  <si>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</si>
  <si>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</si>
  <si>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</si>
  <si>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</si>
  <si>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</si>
  <si>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</si>
  <si>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</si>
  <si>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</si>
  <si>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</si>
  <si>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</si>
  <si>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</si>
  <si>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</si>
  <si>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</si>
  <si>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</si>
  <si>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</si>
  <si>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</si>
  <si>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</si>
  <si>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</si>
  <si>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</si>
  <si>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</si>
  <si>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</si>
  <si>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</si>
  <si>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</si>
  <si>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</si>
  <si>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</si>
  <si>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</si>
  <si>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</si>
  <si>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</si>
  <si>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</si>
  <si>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</si>
  <si>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</si>
  <si>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</si>
  <si>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</si>
  <si>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</si>
  <si>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</si>
  <si>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</si>
  <si>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</si>
  <si>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</si>
  <si>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</si>
  <si>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</si>
  <si>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</si>
  <si>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</si>
  <si>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</si>
  <si>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</si>
  <si>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</si>
  <si>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</si>
  <si>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</si>
  <si>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</si>
  <si>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</si>
  <si>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</si>
  <si>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</si>
  <si>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</si>
  <si>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</si>
  <si>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</si>
  <si>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</si>
  <si>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</si>
  <si>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</si>
  <si>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</si>
  <si>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</si>
  <si>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</si>
  <si>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</si>
  <si>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</si>
  <si>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</si>
  <si>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</si>
  <si>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</si>
  <si>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</si>
  <si>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</si>
  <si>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</si>
  <si>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</si>
  <si>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</si>
  <si>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</si>
  <si>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</si>
  <si>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</si>
  <si>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</si>
  <si>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</si>
  <si>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</si>
  <si>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</si>
  <si>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</si>
  <si>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</si>
  <si>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</si>
  <si>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</si>
  <si>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</si>
  <si>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</si>
  <si>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</si>
  <si>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</si>
  <si>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</si>
  <si>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</si>
  <si>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</si>
  <si>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</si>
  <si>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</si>
  <si>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</si>
  <si>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</si>
  <si>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</si>
  <si>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</si>
  <si>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</si>
  <si>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</si>
  <si>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</si>
  <si>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</si>
  <si>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</si>
  <si>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</si>
  <si>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</si>
  <si>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</si>
  <si>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</si>
  <si>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</si>
  <si>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</si>
  <si>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</si>
  <si>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</si>
  <si>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</si>
  <si>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</si>
  <si>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</si>
  <si>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</si>
  <si>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</si>
  <si>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</si>
  <si>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</si>
  <si>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</si>
  <si>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</si>
  <si>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</si>
  <si>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</si>
  <si>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</si>
  <si>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</si>
  <si>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</si>
  <si>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</si>
  <si>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</si>
  <si>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</si>
  <si>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</si>
  <si>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</si>
  <si>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</si>
  <si>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</si>
  <si>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</si>
  <si>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</si>
  <si>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</si>
  <si>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</si>
  <si>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</si>
  <si>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</si>
  <si>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</si>
  <si>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</si>
  <si>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</si>
  <si>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</si>
  <si>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</si>
  <si>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</si>
  <si>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</si>
  <si>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</si>
  <si>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</si>
  <si>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</si>
  <si>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</si>
  <si>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</si>
  <si>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</si>
  <si>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</si>
  <si>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</si>
  <si>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</si>
  <si>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</si>
  <si>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</si>
  <si>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</si>
  <si>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</si>
  <si>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</si>
  <si>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</si>
  <si>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</si>
  <si>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</si>
  <si>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</si>
  <si>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</si>
  <si>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</si>
  <si>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</si>
  <si>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</si>
  <si>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</si>
  <si>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</si>
  <si>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</si>
  <si>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</si>
  <si>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</si>
  <si>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</si>
  <si>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</si>
  <si>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</si>
  <si>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</si>
  <si>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</si>
  <si>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</si>
  <si>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</si>
  <si>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</si>
  <si>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</si>
  <si>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</si>
  <si>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</si>
  <si>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</si>
  <si>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</si>
  <si>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</si>
  <si>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</si>
  <si>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</si>
  <si>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</si>
  <si>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</si>
  <si>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</si>
  <si>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</si>
  <si>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</si>
  <si>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</si>
  <si>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</si>
  <si>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</si>
  <si>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</si>
  <si>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</si>
  <si>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</si>
  <si>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</si>
  <si>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</si>
  <si>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</si>
  <si>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</si>
  <si>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</si>
  <si>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</si>
  <si>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</si>
  <si>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</si>
  <si>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</si>
  <si>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</si>
  <si>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</si>
  <si>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</si>
  <si>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</si>
  <si>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</si>
  <si>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</si>
  <si>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</si>
  <si>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</si>
  <si>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</si>
  <si>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</si>
  <si>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</si>
  <si>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</si>
  <si>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</si>
  <si>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</si>
  <si>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</si>
  <si>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</si>
  <si>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</si>
  <si>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</si>
  <si>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</si>
  <si>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</si>
  <si>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</si>
  <si>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</si>
  <si>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</si>
  <si>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</si>
  <si>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</si>
  <si>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</si>
  <si>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</si>
  <si>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</si>
  <si>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</si>
  <si>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</si>
  <si>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</si>
  <si>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</si>
  <si>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</si>
  <si>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</si>
  <si>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</si>
  <si>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</si>
  <si>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</si>
  <si>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</si>
  <si>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</si>
  <si>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</si>
  <si>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</si>
  <si>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</si>
  <si>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</si>
  <si>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</si>
  <si>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</si>
  <si>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</si>
  <si>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</si>
  <si>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</si>
  <si>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</si>
  <si>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</si>
  <si>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</si>
  <si>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</si>
  <si>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</si>
  <si>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</si>
  <si>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</si>
  <si>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</si>
  <si>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</si>
  <si>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</si>
  <si>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</si>
  <si>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</si>
  <si>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</si>
  <si>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</si>
  <si>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</si>
  <si>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</si>
  <si>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</si>
  <si>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</si>
  <si>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</si>
  <si>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</si>
  <si>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</si>
  <si>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</si>
  <si>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</si>
  <si>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</si>
  <si>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</si>
  <si>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</si>
  <si>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</si>
  <si>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</si>
  <si>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</si>
  <si>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</si>
  <si>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</si>
  <si>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</si>
  <si>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</si>
  <si>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</si>
  <si>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</si>
  <si>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</si>
  <si>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</si>
  <si>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</si>
  <si>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</si>
  <si>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</si>
  <si>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</si>
  <si>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</si>
  <si>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</si>
  <si>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</si>
  <si>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</si>
  <si>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</si>
  <si>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</si>
  <si>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</si>
  <si>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</si>
  <si>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</si>
  <si>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</si>
  <si>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</si>
  <si>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</si>
  <si>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</si>
  <si>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</si>
  <si>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</si>
  <si>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</si>
  <si>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</si>
  <si>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</si>
  <si>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</si>
  <si>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</si>
  <si>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</si>
  <si>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</si>
  <si>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</si>
  <si>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</si>
  <si>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</si>
  <si>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</si>
  <si>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</si>
  <si>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</si>
  <si>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</si>
  <si>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</si>
  <si>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</si>
  <si>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</si>
  <si>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</si>
  <si>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</si>
  <si>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</si>
  <si>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</si>
  <si>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</si>
  <si>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</si>
  <si>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</si>
  <si>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</si>
  <si>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</si>
  <si>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</si>
  <si>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</si>
  <si>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</si>
  <si>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</si>
  <si>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</si>
  <si>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</si>
  <si>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</si>
  <si>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</si>
  <si>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</si>
  <si>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</si>
  <si>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</si>
  <si>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</si>
  <si>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</si>
  <si>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</si>
  <si>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</si>
  <si>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</si>
  <si>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</si>
  <si>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</si>
  <si>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</si>
  <si>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</si>
  <si>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</si>
  <si>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</si>
  <si>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</si>
  <si>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</si>
  <si>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</si>
  <si>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</si>
  <si>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</si>
  <si>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</si>
  <si>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</si>
  <si>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</si>
  <si>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</si>
  <si>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</si>
  <si>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</si>
  <si>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</si>
  <si>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</si>
  <si>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</si>
  <si>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</si>
  <si>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</si>
  <si>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</si>
  <si>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</si>
  <si>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</si>
  <si>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</si>
  <si>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</si>
  <si>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</si>
  <si>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</si>
  <si>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</si>
  <si>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</si>
  <si>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</si>
  <si>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</si>
  <si>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</si>
  <si>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</si>
  <si>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</si>
  <si>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</si>
  <si>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</si>
  <si>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</si>
  <si>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</si>
  <si>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</si>
  <si>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</si>
  <si>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</si>
  <si>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</si>
  <si>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</si>
  <si>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</si>
  <si>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</si>
  <si>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</si>
  <si>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</si>
  <si>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</si>
  <si>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</si>
  <si>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</si>
  <si>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</si>
  <si>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</si>
  <si>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</si>
  <si>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</si>
  <si>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</si>
  <si>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</si>
  <si>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</si>
  <si>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</si>
  <si>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</si>
  <si>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</si>
  <si>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</si>
  <si>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</si>
  <si>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</si>
  <si>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</si>
  <si>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</si>
  <si>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</si>
  <si>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</si>
  <si>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</si>
  <si>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</si>
  <si>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</si>
  <si>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</si>
  <si>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</si>
  <si>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</si>
  <si>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</si>
  <si>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</si>
  <si>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</si>
  <si>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</si>
  <si>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</si>
  <si>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</si>
  <si>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</si>
  <si>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</si>
  <si>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</si>
  <si>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</si>
  <si>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</si>
  <si>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</si>
  <si>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</si>
  <si>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</si>
  <si>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</si>
  <si>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</si>
  <si>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</si>
  <si>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</si>
  <si>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</si>
  <si>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</si>
  <si>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</si>
  <si>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</si>
  <si>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</si>
  <si>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</si>
  <si>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</si>
  <si>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</si>
  <si>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</si>
  <si>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</si>
  <si>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</si>
  <si>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</si>
  <si>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</si>
  <si>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</si>
  <si>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</si>
  <si>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</si>
  <si>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</si>
  <si>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</si>
  <si>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</si>
  <si>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</si>
  <si>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</si>
  <si>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</si>
  <si>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</si>
  <si>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</si>
  <si>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</si>
  <si>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</si>
  <si>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</si>
  <si>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</si>
  <si>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</si>
  <si>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</si>
  <si>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</si>
  <si>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</si>
  <si>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</si>
  <si>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</si>
  <si>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</si>
  <si>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</si>
  <si>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</si>
  <si>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</si>
  <si>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</si>
  <si>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</si>
  <si>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</si>
  <si>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</si>
  <si>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</si>
  <si>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</si>
  <si>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</si>
  <si>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</si>
  <si>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</si>
  <si>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</si>
  <si>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</si>
  <si>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</si>
  <si>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</si>
  <si>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</si>
  <si>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</si>
  <si>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</si>
  <si>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</si>
  <si>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</si>
  <si>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</si>
  <si>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</si>
  <si>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</si>
  <si>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</si>
  <si>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</si>
  <si>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</si>
  <si>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</si>
  <si>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</si>
  <si>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</si>
  <si>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</si>
  <si>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</si>
  <si>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</si>
  <si>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</si>
  <si>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</si>
  <si>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</si>
  <si>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</si>
  <si>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</si>
  <si>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</si>
  <si>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</si>
  <si>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</si>
  <si>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</si>
  <si>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</si>
  <si>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</si>
  <si>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</si>
  <si>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</si>
  <si>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</si>
  <si>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</si>
  <si>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</si>
  <si>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</si>
  <si>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</si>
  <si>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</si>
  <si>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</si>
  <si>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</si>
  <si>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</si>
  <si>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</si>
  <si>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</si>
  <si>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</si>
  <si>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</si>
  <si>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</si>
  <si>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</si>
  <si>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</si>
  <si>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</si>
  <si>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</si>
  <si>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</si>
  <si>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</si>
  <si>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</si>
  <si>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</si>
  <si>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</si>
  <si>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</si>
  <si>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</si>
  <si>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</si>
  <si>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</si>
  <si>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</si>
  <si>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</si>
  <si>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</si>
  <si>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</si>
  <si>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</si>
  <si>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</si>
  <si>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</si>
  <si>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</si>
  <si>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</si>
  <si>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</si>
  <si>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</si>
  <si>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</si>
  <si>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</si>
  <si>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</si>
  <si>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</si>
  <si>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</si>
  <si>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</si>
  <si>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</si>
  <si>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</si>
  <si>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</si>
  <si>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</si>
  <si>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</si>
  <si>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</si>
  <si>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</si>
  <si>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</si>
  <si>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</si>
  <si>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</si>
  <si>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</si>
  <si>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</si>
  <si>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</si>
  <si>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</si>
  <si>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</si>
  <si>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</si>
  <si>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</si>
  <si>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</si>
  <si>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</si>
  <si>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</si>
  <si>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</si>
  <si>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</si>
  <si>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</si>
  <si>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</si>
  <si>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</si>
  <si>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</si>
  <si>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</si>
  <si>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</si>
  <si>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</si>
  <si>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</si>
  <si>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</si>
  <si>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</si>
  <si>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</si>
  <si>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</si>
  <si>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</si>
  <si>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</si>
  <si>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</si>
  <si>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</si>
  <si>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</si>
  <si>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</si>
  <si>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</si>
  <si>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</si>
  <si>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</si>
  <si>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</si>
  <si>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</si>
  <si>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</si>
  <si>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</si>
  <si>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</si>
  <si>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</si>
  <si>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</si>
  <si>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</si>
  <si>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</si>
  <si>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</si>
  <si>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</si>
  <si>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</si>
  <si>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</si>
  <si>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</si>
  <si>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</si>
  <si>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</si>
  <si>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</si>
  <si>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</si>
  <si>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</si>
  <si>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</si>
  <si>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</si>
  <si>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</si>
  <si>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</si>
  <si>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</si>
  <si>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</si>
  <si>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</si>
  <si>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</si>
  <si>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</si>
  <si>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</si>
  <si>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</si>
  <si>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</si>
  <si>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</si>
  <si>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</si>
  <si>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</si>
  <si>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</si>
  <si>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</si>
  <si>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</si>
  <si>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</si>
  <si>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</si>
  <si>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</si>
  <si>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</si>
  <si>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</si>
  <si>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</si>
  <si>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</si>
  <si>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</si>
  <si>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</si>
  <si>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</si>
  <si>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</si>
  <si>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</si>
  <si>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</si>
  <si>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</si>
  <si>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</si>
  <si>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</si>
  <si>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</si>
  <si>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</si>
  <si>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</si>
  <si>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</si>
  <si>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</si>
  <si>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</si>
  <si>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</si>
  <si>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</si>
  <si>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</si>
  <si>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</si>
  <si>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</si>
  <si>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</si>
  <si>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</si>
  <si>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</si>
  <si>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</si>
  <si>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</si>
  <si>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</si>
  <si>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</si>
  <si>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</si>
  <si>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</si>
  <si>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</si>
  <si>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</si>
  <si>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</si>
  <si>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</si>
  <si>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</si>
  <si>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</si>
  <si>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</si>
  <si>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</si>
  <si>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</si>
  <si>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</si>
  <si>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</si>
  <si>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</si>
  <si>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</si>
  <si>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</si>
  <si>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</si>
  <si>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</si>
  <si>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</si>
  <si>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</si>
  <si>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</si>
  <si>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</si>
  <si>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</si>
  <si>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</si>
  <si>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</si>
  <si>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</si>
  <si>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</si>
  <si>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</si>
  <si>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</si>
  <si>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</si>
  <si>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</si>
  <si>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</si>
  <si>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</si>
  <si>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</si>
  <si>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</si>
  <si>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</si>
  <si>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</si>
  <si>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</si>
  <si>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</si>
  <si>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</si>
  <si>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</si>
  <si>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</si>
  <si>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</si>
  <si>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</si>
  <si>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</si>
  <si>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</si>
  <si>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</si>
  <si>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</si>
  <si>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</si>
  <si>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</si>
  <si>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</si>
  <si>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</si>
  <si>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</si>
  <si>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</si>
  <si>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</si>
  <si>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</si>
  <si>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</si>
  <si>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</si>
  <si>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</si>
  <si>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</si>
  <si>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</si>
  <si>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</si>
  <si>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</si>
  <si>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</si>
  <si>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</si>
  <si>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</si>
  <si>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</si>
  <si>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</si>
  <si>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</si>
  <si>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</si>
  <si>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</si>
  <si>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</si>
  <si>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</si>
  <si>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</si>
  <si>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</si>
  <si>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</si>
  <si>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</si>
  <si>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</si>
  <si>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</si>
  <si>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</si>
  <si>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</si>
  <si>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</si>
  <si>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</si>
  <si>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</si>
  <si>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</si>
  <si>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</si>
  <si>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</si>
  <si>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</si>
  <si>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</si>
  <si>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</si>
  <si>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</si>
  <si>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</si>
  <si>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</si>
  <si>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</si>
  <si>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</si>
  <si>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</si>
  <si>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</si>
  <si>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</si>
  <si>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</si>
  <si>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</si>
  <si>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</si>
  <si>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</si>
  <si>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</si>
  <si>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</si>
  <si>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</si>
  <si>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</si>
  <si>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</si>
  <si>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</si>
  <si>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</si>
  <si>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</si>
  <si>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</si>
  <si>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</si>
  <si>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</si>
  <si>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</si>
  <si>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</si>
  <si>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</si>
  <si>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</si>
  <si>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</si>
  <si>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</si>
  <si>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</si>
  <si>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</si>
  <si>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</si>
  <si>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</si>
  <si>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</si>
  <si>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</si>
  <si>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</si>
  <si>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</si>
  <si>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</si>
  <si>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</si>
  <si>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</si>
  <si>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</si>
  <si>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</si>
  <si>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</si>
  <si>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</si>
  <si>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</si>
  <si>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</si>
  <si>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</si>
  <si>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</si>
  <si>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</si>
  <si>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</si>
  <si>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</si>
  <si>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</si>
  <si>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</si>
  <si>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</si>
  <si>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</si>
  <si>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</si>
  <si>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</si>
  <si>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</si>
  <si>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</si>
  <si>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</si>
  <si>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</si>
  <si>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</si>
  <si>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</si>
  <si>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</si>
  <si>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</si>
  <si>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</si>
  <si>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</si>
  <si>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</si>
  <si>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</si>
  <si>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</si>
  <si>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</si>
  <si>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</si>
  <si>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</si>
  <si>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</si>
  <si>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</si>
  <si>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</si>
  <si>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</si>
  <si>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</si>
  <si>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</si>
  <si>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</si>
  <si>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</si>
  <si>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</si>
  <si>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</si>
  <si>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</si>
  <si>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</si>
  <si>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</si>
  <si>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</si>
  <si>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</si>
  <si>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</si>
  <si>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</si>
  <si>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</si>
  <si>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</si>
  <si>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</si>
  <si>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</si>
  <si>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</si>
  <si>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</si>
  <si>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</si>
  <si>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</si>
  <si>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</si>
  <si>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</si>
  <si>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</si>
  <si>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</si>
  <si>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</si>
  <si>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</si>
  <si>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</si>
  <si>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</si>
  <si>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</si>
  <si>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</si>
  <si>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</si>
  <si>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</si>
  <si>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</si>
  <si>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</si>
  <si>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</si>
  <si>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</si>
  <si>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</si>
  <si>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</si>
  <si>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</si>
  <si>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</si>
  <si>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</si>
  <si>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</si>
  <si>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</si>
  <si>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</si>
  <si>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</si>
  <si>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</si>
  <si>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</si>
  <si>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</si>
  <si>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</si>
  <si>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</si>
  <si>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</si>
  <si>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</si>
  <si>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</si>
  <si>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</si>
  <si>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</si>
  <si>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</si>
  <si>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</si>
  <si>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</si>
  <si>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</si>
  <si>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</si>
  <si>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</si>
  <si>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</si>
  <si>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</si>
  <si>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</si>
  <si>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</si>
  <si>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</si>
  <si>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</si>
  <si>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</si>
  <si>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</si>
  <si>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</si>
  <si>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</si>
  <si>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</si>
  <si>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</si>
  <si>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</si>
  <si>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</si>
  <si>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</si>
  <si>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</si>
  <si>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</si>
  <si>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</si>
  <si>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</si>
  <si>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</si>
  <si>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</si>
  <si>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</si>
  <si>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</si>
  <si>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</si>
  <si>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</si>
  <si>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</si>
  <si>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</si>
  <si>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</si>
  <si>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</si>
  <si>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</si>
  <si>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</si>
  <si>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</si>
  <si>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</si>
  <si>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</si>
  <si>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</si>
  <si>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</si>
  <si>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</si>
  <si>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</si>
  <si>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</si>
  <si>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</si>
  <si>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</si>
  <si>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</si>
  <si>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</si>
  <si>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</si>
  <si>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</si>
  <si>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</si>
  <si>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</si>
  <si>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</si>
  <si>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</si>
  <si>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</si>
  <si>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</si>
  <si>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</si>
  <si>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</si>
  <si>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</si>
  <si>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</si>
  <si>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</si>
  <si>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</si>
  <si>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</si>
  <si>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</si>
  <si>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</si>
  <si>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</si>
  <si>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</si>
  <si>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</si>
  <si>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</si>
  <si>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</si>
  <si>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</si>
  <si>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</si>
  <si>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</si>
  <si>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</si>
  <si>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</si>
  <si>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</si>
  <si>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</si>
  <si>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</si>
  <si>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</si>
  <si>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</si>
  <si>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</si>
  <si>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</si>
  <si>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</si>
  <si>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</si>
  <si>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</si>
  <si>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</si>
  <si>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</si>
  <si>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</si>
  <si>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</si>
  <si>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</si>
  <si>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</si>
  <si>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</si>
  <si>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</si>
  <si>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</si>
  <si>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</si>
  <si>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</si>
  <si>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</si>
  <si>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</si>
  <si>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</si>
  <si>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</si>
  <si>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</si>
  <si>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</si>
  <si>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</si>
  <si>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</si>
  <si>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</si>
  <si>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</si>
  <si>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</si>
  <si>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</si>
  <si>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</si>
  <si>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</si>
  <si>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</si>
  <si>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</si>
  <si>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</si>
  <si>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</si>
  <si>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</si>
  <si>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</si>
  <si>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</si>
  <si>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</si>
  <si>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</si>
  <si>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</si>
  <si>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</si>
  <si>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</si>
  <si>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</si>
  <si>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</si>
  <si>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</si>
  <si>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</si>
  <si>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</si>
  <si>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</si>
  <si>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</si>
  <si>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</si>
  <si>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</si>
  <si>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</si>
  <si>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</si>
  <si>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</si>
  <si>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</si>
  <si>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</si>
  <si>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</si>
  <si>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</si>
  <si>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</si>
  <si>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</si>
  <si>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</si>
  <si>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</si>
  <si>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</si>
  <si>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</si>
  <si>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</si>
  <si>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</si>
  <si>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</si>
  <si>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</si>
  <si>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</si>
  <si>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</si>
  <si>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</si>
  <si>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</si>
  <si>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</si>
  <si>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</si>
  <si>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</si>
  <si>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</si>
  <si>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</si>
  <si>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</si>
  <si>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</si>
  <si>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</si>
  <si>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</si>
  <si>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</si>
  <si>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</si>
  <si>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</si>
  <si>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</si>
  <si>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</si>
  <si>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</si>
  <si>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</si>
  <si>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</si>
  <si>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</si>
  <si>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</si>
  <si>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</si>
  <si>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</si>
  <si>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</si>
  <si>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</si>
  <si>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</si>
  <si>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</si>
  <si>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</si>
  <si>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</si>
  <si>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</si>
  <si>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</si>
  <si>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</si>
  <si>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</si>
  <si>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</si>
  <si>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</si>
  <si>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</si>
  <si>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</si>
  <si>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</si>
  <si>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</si>
  <si>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</si>
  <si>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</si>
  <si>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</si>
  <si>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</si>
  <si>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</si>
  <si>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</si>
  <si>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</si>
  <si>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</si>
  <si>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</si>
  <si>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</si>
  <si>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</si>
  <si>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</si>
  <si>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</si>
  <si>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</si>
  <si>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</si>
  <si>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</si>
  <si>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</si>
  <si>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</si>
  <si>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</si>
  <si>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</si>
  <si>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</si>
  <si>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</si>
  <si>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</si>
  <si>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</si>
  <si>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</si>
  <si>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</si>
  <si>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</si>
  <si>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</si>
  <si>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</si>
  <si>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</si>
  <si>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</si>
  <si>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</si>
  <si>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</si>
  <si>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</si>
  <si>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</si>
  <si>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</si>
  <si>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</si>
  <si>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</si>
  <si>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</si>
  <si>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</si>
  <si>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</si>
  <si>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</si>
  <si>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</si>
  <si>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</si>
  <si>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</si>
  <si>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</si>
  <si>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</si>
  <si>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</si>
  <si>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</si>
  <si>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</si>
  <si>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</si>
  <si>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</si>
  <si>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</si>
  <si>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</si>
  <si>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</si>
  <si>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</si>
  <si>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</si>
  <si>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</si>
  <si>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</si>
  <si>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</si>
  <si>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</si>
  <si>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</si>
  <si>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</si>
  <si>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</si>
  <si>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</si>
  <si>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</si>
  <si>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</si>
  <si>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</si>
  <si>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</si>
  <si>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</si>
  <si>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</si>
  <si>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</si>
  <si>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</si>
  <si>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</si>
  <si>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</si>
  <si>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</si>
  <si>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</si>
  <si>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</si>
  <si>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</si>
  <si>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</si>
  <si>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</si>
  <si>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</si>
  <si>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</si>
  <si>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</si>
  <si>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</si>
  <si>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</si>
  <si>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</si>
  <si>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</si>
  <si>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</si>
  <si>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</si>
  <si>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</si>
  <si>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</si>
  <si>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</si>
  <si>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</si>
  <si>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</si>
  <si>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</si>
  <si>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</si>
  <si>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</si>
  <si>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</si>
  <si>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</si>
  <si>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</si>
  <si>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</si>
  <si>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</si>
  <si>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</si>
  <si>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</si>
  <si>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</si>
  <si>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</si>
  <si>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</si>
  <si>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</si>
  <si>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</si>
  <si>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</si>
  <si>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</si>
  <si>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</si>
  <si>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</si>
  <si>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</si>
  <si>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</si>
  <si>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</si>
  <si>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</si>
  <si>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</si>
  <si>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</si>
  <si>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</si>
  <si>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</si>
  <si>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</si>
  <si>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</si>
  <si>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</si>
  <si>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</si>
  <si>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</si>
  <si>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</si>
  <si>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</si>
  <si>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</si>
  <si>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</si>
  <si>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</si>
  <si>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</si>
  <si>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</si>
  <si>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</si>
  <si>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</si>
  <si>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</si>
  <si>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</si>
  <si>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</si>
  <si>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</si>
  <si>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</si>
  <si>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</si>
  <si>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</si>
  <si>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</si>
  <si>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</si>
  <si>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</si>
  <si>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</si>
  <si>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</si>
  <si>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</si>
  <si>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</si>
  <si>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</si>
  <si>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</si>
  <si>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</si>
  <si>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</si>
  <si>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</si>
  <si>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</si>
  <si>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</si>
  <si>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</si>
  <si>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</si>
  <si>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</si>
  <si>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</si>
  <si>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</si>
  <si>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</si>
  <si>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</si>
  <si>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</si>
  <si>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</si>
  <si>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</si>
  <si>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</si>
  <si>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</si>
  <si>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</si>
  <si>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</si>
  <si>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</si>
  <si>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</si>
  <si>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</si>
  <si>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</si>
  <si>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</si>
  <si>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</si>
  <si>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</si>
  <si>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</si>
  <si>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</si>
  <si>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</si>
  <si>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</si>
  <si>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</si>
  <si>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</si>
  <si>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</si>
  <si>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</si>
  <si>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</si>
  <si>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</si>
  <si>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</si>
  <si>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</si>
  <si>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</si>
  <si>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</si>
  <si>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</si>
  <si>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</si>
  <si>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</si>
  <si>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</si>
  <si>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</si>
  <si>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</si>
  <si>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</si>
  <si>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</si>
  <si>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</si>
  <si>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</si>
  <si>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</si>
  <si>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</si>
  <si>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</si>
  <si>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</si>
  <si>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</si>
  <si>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</si>
  <si>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</si>
  <si>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</si>
  <si>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</si>
  <si>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</si>
  <si>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</si>
  <si>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</si>
  <si>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</si>
  <si>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</si>
  <si>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</si>
  <si>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</si>
  <si>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</si>
  <si>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</si>
  <si>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</si>
  <si>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</si>
  <si>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</si>
  <si>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</si>
  <si>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</si>
  <si>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</si>
  <si>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</si>
  <si>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</si>
  <si>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</si>
  <si>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</si>
  <si>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</si>
  <si>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</si>
  <si>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</si>
  <si>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</si>
  <si>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</si>
  <si>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</si>
  <si>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</si>
  <si>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</si>
  <si>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</si>
  <si>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</si>
  <si>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</si>
  <si>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</si>
  <si>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</si>
  <si>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</si>
  <si>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</si>
  <si>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</si>
  <si>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</si>
  <si>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</si>
  <si>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</si>
  <si>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</si>
  <si>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</si>
  <si>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</si>
  <si>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</si>
  <si>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</si>
  <si>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</si>
  <si>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</si>
  <si>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</si>
  <si>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</si>
  <si>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</si>
  <si>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</si>
  <si>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</si>
  <si>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</si>
  <si>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</si>
  <si>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</si>
  <si>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</si>
  <si>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</si>
  <si>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</si>
  <si>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</si>
  <si>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</si>
  <si>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</si>
  <si>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</si>
  <si>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</si>
  <si>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</si>
  <si>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</si>
  <si>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</si>
  <si>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</si>
  <si>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</si>
  <si>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</si>
  <si>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</si>
  <si>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</si>
  <si>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</si>
  <si>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</si>
  <si>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</si>
  <si>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</si>
  <si>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</si>
  <si>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</si>
  <si>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</si>
  <si>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</si>
  <si>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</si>
  <si>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</si>
  <si>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</si>
  <si>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</si>
  <si>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</si>
  <si>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</si>
  <si>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</si>
  <si>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</si>
  <si>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</si>
  <si>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</si>
  <si>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</si>
  <si>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</si>
  <si>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</si>
  <si>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</si>
  <si>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</si>
  <si>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</si>
  <si>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</si>
  <si>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</si>
  <si>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</si>
  <si>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</si>
  <si>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</si>
  <si>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</si>
  <si>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</si>
  <si>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</si>
  <si>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</si>
  <si>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</si>
  <si>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</si>
  <si>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</si>
  <si>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</si>
  <si>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</si>
  <si>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</si>
  <si>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</si>
  <si>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</si>
  <si>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</si>
  <si>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</si>
  <si>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</si>
  <si>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</si>
  <si>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</si>
  <si>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</si>
  <si>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</si>
  <si>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</si>
  <si>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</si>
  <si>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</si>
  <si>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</si>
  <si>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</si>
  <si>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</si>
  <si>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</si>
  <si>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</si>
  <si>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</si>
  <si>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</si>
  <si>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</si>
  <si>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</si>
  <si>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</si>
  <si>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</si>
  <si>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</si>
  <si>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</si>
  <si>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</si>
  <si>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</si>
  <si>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</si>
  <si>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</si>
  <si>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</si>
  <si>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</si>
  <si>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</si>
  <si>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</si>
  <si>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</si>
  <si>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</si>
  <si>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</si>
  <si>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</si>
  <si>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</si>
  <si>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</si>
  <si>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</si>
  <si>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</si>
  <si>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</si>
  <si>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</si>
  <si>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</si>
  <si>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</si>
  <si>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</si>
  <si>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</si>
  <si>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</si>
  <si>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</si>
  <si>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</si>
  <si>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</si>
  <si>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</si>
  <si>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</si>
  <si>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</si>
  <si>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</si>
  <si>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</si>
  <si>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</si>
  <si>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</si>
  <si>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</si>
  <si>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</si>
  <si>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</si>
  <si>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</si>
  <si>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</si>
  <si>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</si>
  <si>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</si>
  <si>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</si>
  <si>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</si>
  <si>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</si>
  <si>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</si>
  <si>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</si>
  <si>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</si>
  <si>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</si>
  <si>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</si>
  <si>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</si>
  <si>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</si>
  <si>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</si>
  <si>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</si>
  <si>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</si>
  <si>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</si>
  <si>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</si>
  <si>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</si>
  <si>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</si>
  <si>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</si>
  <si>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</si>
  <si>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</si>
  <si>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</si>
  <si>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</si>
  <si>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</si>
  <si>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</si>
  <si>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</si>
  <si>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</si>
  <si>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</si>
  <si>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</si>
  <si>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</si>
  <si>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</si>
  <si>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</si>
  <si>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</si>
  <si>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</si>
  <si>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</si>
  <si>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</si>
  <si>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</si>
  <si>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</si>
  <si>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</si>
  <si>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</si>
  <si>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</si>
  <si>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</si>
  <si>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</si>
  <si>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</si>
  <si>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</si>
  <si>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</si>
  <si>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</si>
  <si>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</si>
  <si>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</si>
  <si>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</si>
  <si>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</si>
  <si>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</si>
  <si>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</si>
  <si>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</si>
  <si>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</si>
  <si>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</si>
  <si>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</si>
  <si>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</si>
  <si>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</si>
  <si>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</si>
  <si>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</si>
  <si>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</si>
  <si>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</si>
  <si>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</si>
  <si>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</si>
  <si>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</si>
  <si>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</si>
  <si>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</si>
  <si>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</si>
  <si>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</si>
  <si>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</si>
  <si>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</si>
  <si>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</si>
  <si>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</si>
  <si>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</si>
  <si>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</si>
  <si>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</si>
  <si>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</si>
  <si>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</si>
  <si>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</si>
  <si>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</si>
  <si>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</si>
  <si>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</si>
  <si>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</si>
  <si>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</si>
  <si>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</si>
  <si>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</si>
  <si>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</si>
  <si>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</si>
  <si>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</si>
  <si>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</si>
  <si>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</si>
  <si>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</si>
  <si>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</si>
  <si>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</si>
  <si>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</si>
  <si>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</si>
  <si>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</si>
  <si>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</si>
  <si>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</si>
  <si>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</si>
  <si>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</si>
  <si>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</si>
  <si>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</si>
  <si>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</si>
  <si>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</si>
  <si>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</si>
  <si>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</si>
  <si>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</si>
  <si>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</si>
  <si>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</si>
  <si>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</si>
  <si>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</si>
  <si>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</si>
  <si>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</si>
  <si>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</si>
  <si>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</si>
  <si>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</si>
  <si>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</si>
  <si>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</si>
  <si>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</si>
  <si>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</si>
  <si>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</si>
  <si>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</si>
  <si>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</si>
  <si>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</si>
  <si>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</si>
  <si>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</si>
  <si>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</si>
  <si>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</si>
  <si>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</si>
  <si>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</si>
  <si>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</si>
  <si>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</si>
  <si>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</si>
  <si>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</si>
  <si>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</si>
  <si>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</si>
  <si>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</si>
  <si>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</si>
  <si>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</si>
  <si>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</si>
  <si>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</si>
  <si>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</si>
  <si>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</si>
  <si>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</si>
  <si>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</si>
  <si>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</si>
  <si>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</si>
  <si>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</si>
  <si>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</si>
  <si>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</si>
  <si>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</si>
  <si>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</si>
  <si>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</si>
  <si>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</si>
  <si>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</si>
  <si>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</si>
  <si>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</si>
  <si>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</si>
  <si>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</si>
  <si>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</si>
  <si>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</si>
  <si>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</si>
  <si>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</si>
  <si>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</si>
  <si>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</si>
  <si>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</si>
  <si>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</si>
  <si>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</si>
  <si>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</si>
  <si>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</si>
  <si>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</si>
  <si>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</si>
  <si>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</si>
  <si>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</si>
  <si>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</si>
  <si>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</si>
  <si>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</si>
  <si>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</si>
  <si>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</si>
  <si>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</si>
  <si>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</si>
  <si>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</si>
  <si>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</si>
  <si>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</si>
  <si>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</si>
  <si>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</si>
  <si>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</si>
  <si>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</si>
  <si>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</si>
  <si>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</si>
  <si>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</si>
  <si>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</si>
  <si>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</si>
  <si>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</si>
  <si>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</si>
  <si>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</si>
  <si>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</si>
  <si>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</si>
  <si>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</si>
  <si>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</si>
  <si>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</si>
  <si>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</si>
  <si>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</si>
  <si>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</si>
  <si>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</si>
  <si>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</si>
  <si>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</si>
  <si>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</si>
  <si>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</si>
  <si>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</si>
  <si>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</si>
  <si>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</si>
  <si>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</si>
  <si>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</si>
  <si>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</si>
  <si>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</si>
  <si>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</si>
  <si>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</si>
  <si>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</si>
  <si>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</si>
  <si>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</si>
  <si>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</si>
  <si>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</si>
  <si>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</si>
  <si>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</si>
  <si>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</si>
  <si>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</si>
  <si>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</si>
  <si>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</si>
  <si>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</si>
  <si>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</si>
  <si>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</si>
  <si>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</si>
  <si>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</si>
  <si>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</si>
  <si>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</si>
  <si>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</si>
  <si>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</si>
  <si>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</si>
  <si>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</si>
  <si>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</si>
  <si>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</si>
  <si>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</si>
  <si>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</si>
  <si>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</si>
  <si>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</si>
  <si>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</si>
  <si>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</si>
  <si>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</si>
  <si>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</si>
  <si>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</si>
  <si>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</si>
  <si>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</si>
  <si>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</si>
  <si>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</si>
  <si>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</si>
  <si>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</si>
  <si>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</si>
  <si>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</si>
  <si>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</si>
  <si>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</si>
  <si>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</si>
  <si>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</si>
  <si>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</si>
  <si>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</si>
  <si>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</si>
  <si>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</si>
  <si>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</si>
  <si>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</si>
  <si>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</si>
  <si>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</si>
  <si>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</si>
  <si>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</si>
  <si>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</si>
  <si>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</si>
  <si>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</si>
  <si>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</si>
  <si>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</si>
  <si>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</si>
  <si>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</si>
  <si>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</si>
  <si>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</si>
  <si>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</si>
  <si>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</si>
  <si>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</si>
  <si>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</si>
  <si>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</si>
  <si>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</si>
  <si>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</si>
  <si>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</si>
  <si>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</si>
  <si>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</si>
  <si>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</si>
  <si>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</si>
  <si>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</si>
  <si>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</si>
  <si>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</si>
  <si>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</si>
  <si>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</si>
  <si>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</si>
  <si>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</si>
  <si>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</si>
  <si>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</si>
  <si>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</si>
  <si>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</si>
  <si>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</si>
  <si>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</si>
  <si>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</si>
  <si>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</si>
  <si>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</si>
  <si>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</si>
  <si>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</si>
  <si>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</si>
  <si>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</si>
  <si>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</si>
  <si>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</si>
  <si>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</si>
  <si>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</si>
  <si>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</si>
  <si>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</si>
  <si>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</si>
  <si>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</si>
  <si>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</si>
  <si>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</si>
  <si>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</si>
  <si>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</si>
  <si>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</si>
  <si>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</si>
  <si>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</si>
  <si>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</si>
  <si>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</si>
  <si>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</si>
  <si>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</si>
  <si>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</si>
  <si>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</si>
  <si>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</si>
  <si>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</si>
  <si>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</si>
  <si>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</si>
  <si>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</si>
  <si>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</si>
  <si>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</si>
  <si>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</si>
  <si>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</si>
  <si>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</si>
  <si>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</si>
  <si>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</si>
  <si>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</si>
  <si>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</si>
  <si>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</si>
  <si>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</si>
  <si>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</si>
  <si>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</si>
  <si>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</si>
  <si>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</si>
  <si>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</si>
  <si>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</si>
  <si>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</si>
  <si>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</si>
  <si>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</si>
  <si>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</si>
  <si>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</si>
  <si>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</si>
  <si>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</si>
  <si>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</si>
  <si>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</si>
  <si>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</si>
  <si>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</si>
  <si>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</si>
  <si>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</si>
  <si>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</si>
  <si>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</si>
  <si>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</si>
  <si>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</si>
  <si>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</si>
  <si>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</si>
  <si>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</si>
  <si>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</si>
  <si>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</si>
  <si>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</si>
  <si>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</si>
  <si>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</si>
  <si>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</si>
  <si>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</si>
  <si>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</si>
  <si>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</si>
  <si>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</si>
  <si>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</si>
  <si>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</si>
  <si>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</si>
  <si>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</si>
  <si>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</si>
  <si>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</si>
  <si>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</si>
  <si>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</si>
  <si>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</si>
  <si>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</si>
  <si>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</si>
  <si>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</si>
  <si>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</si>
  <si>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</si>
  <si>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</si>
  <si>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</si>
  <si>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</si>
  <si>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</si>
  <si>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</si>
  <si>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</si>
  <si>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</si>
  <si>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</si>
  <si>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</si>
  <si>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</si>
  <si>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</si>
  <si>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</si>
  <si>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</si>
  <si>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</si>
  <si>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</si>
  <si>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</si>
  <si>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</si>
  <si>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</si>
  <si>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</si>
  <si>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</si>
  <si>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</si>
  <si>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</si>
  <si>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</si>
  <si>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</si>
  <si>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</si>
  <si>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</si>
  <si>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</si>
  <si>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</si>
  <si>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</si>
  <si>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</si>
  <si>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</si>
  <si>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</si>
  <si>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</si>
  <si>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</si>
  <si>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</si>
  <si>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</si>
  <si>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</si>
  <si>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</si>
  <si>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</si>
  <si>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</si>
  <si>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</si>
  <si>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</si>
  <si>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</si>
  <si>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</si>
  <si>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</si>
  <si>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</si>
  <si>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</si>
  <si>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</si>
  <si>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</si>
  <si>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</si>
  <si>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</si>
  <si>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</si>
  <si>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</si>
  <si>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</si>
  <si>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</si>
  <si>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</si>
  <si>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</si>
  <si>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</si>
  <si>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</si>
  <si>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</si>
  <si>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</si>
  <si>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</si>
  <si>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</si>
  <si>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</si>
  <si>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</si>
  <si>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</si>
  <si>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</si>
  <si>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</si>
  <si>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</si>
  <si>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</si>
  <si>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</si>
  <si>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</si>
  <si>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</si>
  <si>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</si>
  <si>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</si>
  <si>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</si>
  <si>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</si>
  <si>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</si>
  <si>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</si>
  <si>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</si>
  <si>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</si>
  <si>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</si>
  <si>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</si>
  <si>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</si>
  <si>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</si>
  <si>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</si>
  <si>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</si>
  <si>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</si>
  <si>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</si>
  <si>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</si>
  <si>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</si>
  <si>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</si>
  <si>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</si>
  <si>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</si>
  <si>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</si>
  <si>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</si>
  <si>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</si>
  <si>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</si>
  <si>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</si>
  <si>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</si>
  <si>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</si>
  <si>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</si>
  <si>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</si>
  <si>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</si>
  <si>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</si>
  <si>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</si>
  <si>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</si>
  <si>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</si>
  <si>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</si>
  <si>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</si>
  <si>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</si>
  <si>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</si>
  <si>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</si>
  <si>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</si>
  <si>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</si>
  <si>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</si>
  <si>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</si>
  <si>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</si>
  <si>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</si>
  <si>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</si>
  <si>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</si>
  <si>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</si>
  <si>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</si>
  <si>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</si>
  <si>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</si>
  <si>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</si>
  <si>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</si>
  <si>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</si>
  <si>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</si>
  <si>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</si>
  <si>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</si>
  <si>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</si>
  <si>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</si>
  <si>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</si>
  <si>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</si>
  <si>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</si>
  <si>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</si>
  <si>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</si>
  <si>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</si>
  <si>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</si>
  <si>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</si>
  <si>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</si>
  <si>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</si>
  <si>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</si>
  <si>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</si>
  <si>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</si>
  <si>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</si>
  <si>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</si>
  <si>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</si>
  <si>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</si>
  <si>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</si>
  <si>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</si>
  <si>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</si>
  <si>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</si>
  <si>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</si>
  <si>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</si>
  <si>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</si>
  <si>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</si>
  <si>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</si>
  <si>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</si>
  <si>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</si>
  <si>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</si>
  <si>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</si>
  <si>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</si>
  <si>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</si>
  <si>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</si>
  <si>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</si>
  <si>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</si>
  <si>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</si>
  <si>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</si>
  <si>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</si>
  <si>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</si>
  <si>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</si>
  <si>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</si>
  <si>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</si>
  <si>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</si>
  <si>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</si>
  <si>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</si>
  <si>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</si>
  <si>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</si>
  <si>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</si>
  <si>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</si>
  <si>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</si>
  <si>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</si>
  <si>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</si>
  <si>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</si>
  <si>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</si>
  <si>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</si>
  <si>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</si>
  <si>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</si>
  <si>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</si>
  <si>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</si>
  <si>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</si>
  <si>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</si>
  <si>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</si>
  <si>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</si>
  <si>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</si>
  <si>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</si>
  <si>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</si>
  <si>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</si>
  <si>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</si>
  <si>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</si>
  <si>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</si>
  <si>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</si>
  <si>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</si>
  <si>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</si>
  <si>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</si>
  <si>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</si>
  <si>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</si>
  <si>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</si>
  <si>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</si>
  <si>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</si>
  <si>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</si>
  <si>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</si>
  <si>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</si>
  <si>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</si>
  <si>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</si>
  <si>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</si>
  <si>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</si>
  <si>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</si>
  <si>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</si>
  <si>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</si>
  <si>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</si>
  <si>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</si>
  <si>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</si>
  <si>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</si>
  <si>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</si>
  <si>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</si>
  <si>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</si>
  <si>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</si>
  <si>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</si>
  <si>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</si>
  <si>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</si>
  <si>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</si>
  <si>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</si>
  <si>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</si>
  <si>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</si>
  <si>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</si>
  <si>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</si>
  <si>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</si>
  <si>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</si>
  <si>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</si>
  <si>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</si>
  <si>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</si>
  <si>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</si>
  <si>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</si>
  <si>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</si>
  <si>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</si>
  <si>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</si>
  <si>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</si>
  <si>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</si>
  <si>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</si>
  <si>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</si>
  <si>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</si>
  <si>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</si>
  <si>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</si>
  <si>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</si>
  <si>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</si>
  <si>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</si>
  <si>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</si>
  <si>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</si>
  <si>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</si>
  <si>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</si>
  <si>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</si>
  <si>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</si>
  <si>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</si>
  <si>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</si>
  <si>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</si>
  <si>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</si>
  <si>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</si>
  <si>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</si>
  <si>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</si>
  <si>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</si>
  <si>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</si>
  <si>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</si>
  <si>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</si>
  <si>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</si>
  <si>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</si>
  <si>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</si>
  <si>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</si>
  <si>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</si>
  <si>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</si>
  <si>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</si>
  <si>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</si>
  <si>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</si>
  <si>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</si>
  <si>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</si>
  <si>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</si>
  <si>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</si>
  <si>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</si>
  <si>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</si>
  <si>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</si>
  <si>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</si>
  <si>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</si>
  <si>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</si>
  <si>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</si>
  <si>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</si>
  <si>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</si>
  <si>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</si>
  <si>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</si>
  <si>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</si>
  <si>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</si>
  <si>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</si>
  <si>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</si>
  <si>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</si>
  <si>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</si>
  <si>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</si>
  <si>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</si>
  <si>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</si>
  <si>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</si>
  <si>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</si>
  <si>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</si>
  <si>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</si>
  <si>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</si>
  <si>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</si>
  <si>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</si>
  <si>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</si>
  <si>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</si>
  <si>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</si>
  <si>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</si>
  <si>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</si>
  <si>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</si>
  <si>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</si>
  <si>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</si>
  <si>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</si>
  <si>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</si>
  <si>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</si>
  <si>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</si>
  <si>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</si>
  <si>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</si>
  <si>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</si>
  <si>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</si>
  <si>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</si>
  <si>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</si>
  <si>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</si>
  <si>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</si>
  <si>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</si>
  <si>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</si>
  <si>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</si>
  <si>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</si>
  <si>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</si>
  <si>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</si>
  <si>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</si>
  <si>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</si>
  <si>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</si>
  <si>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</si>
  <si>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</si>
  <si>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</si>
  <si>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</si>
  <si>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</si>
  <si>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</si>
  <si>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</si>
  <si>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</si>
  <si>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</si>
  <si>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</si>
  <si>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</si>
  <si>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</si>
  <si>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</si>
  <si>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</si>
  <si>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</si>
  <si>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</si>
  <si>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</si>
  <si>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</si>
  <si>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</si>
  <si>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</si>
  <si>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</si>
  <si>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</si>
  <si>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</si>
  <si>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</si>
  <si>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</si>
  <si>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</si>
  <si>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</si>
  <si>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</si>
  <si>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</si>
  <si>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</si>
  <si>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</si>
  <si>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</si>
  <si>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</si>
  <si>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</si>
  <si>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</si>
  <si>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</si>
  <si>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</si>
  <si>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</si>
  <si>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</si>
  <si>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</si>
  <si>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</si>
  <si>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</si>
  <si>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</si>
  <si>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</si>
  <si>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</si>
  <si>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</si>
  <si>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</si>
  <si>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</si>
  <si>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</si>
  <si>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</si>
  <si>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</si>
  <si>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</si>
  <si>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</si>
  <si>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</si>
  <si>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</si>
  <si>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</si>
  <si>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</si>
  <si>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</si>
  <si>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</si>
  <si>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</si>
  <si>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</si>
  <si>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</si>
  <si>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</si>
  <si>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</si>
  <si>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</si>
  <si>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</si>
  <si>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</si>
  <si>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</si>
  <si>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</si>
  <si>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</si>
  <si>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</si>
  <si>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</si>
  <si>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</si>
  <si>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</si>
  <si>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</si>
  <si>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</si>
  <si>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</si>
  <si>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</si>
  <si>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</si>
  <si>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</si>
  <si>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</si>
  <si>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</si>
  <si>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</si>
  <si>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</si>
  <si>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</si>
  <si>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</si>
  <si>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</si>
  <si>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</si>
  <si>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</si>
  <si>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</si>
  <si>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</si>
  <si>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</si>
  <si>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</si>
  <si>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</si>
  <si>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</si>
  <si>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</si>
  <si>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</si>
  <si>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</si>
  <si>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</si>
  <si>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</si>
  <si>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</si>
  <si>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</si>
  <si>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</si>
  <si>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</si>
  <si>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</si>
  <si>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</si>
  <si>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</si>
  <si>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</si>
  <si>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</si>
  <si>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</si>
  <si>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</si>
  <si>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</si>
  <si>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</si>
  <si>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</si>
  <si>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</si>
  <si>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</si>
  <si>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</si>
  <si>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</si>
  <si>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</si>
  <si>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</si>
  <si>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</si>
  <si>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</si>
  <si>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</si>
  <si>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</si>
  <si>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</si>
  <si>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</si>
  <si>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</si>
  <si>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</si>
  <si>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</si>
  <si>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</si>
  <si>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</si>
  <si>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</si>
  <si>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</si>
  <si>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</si>
  <si>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</si>
  <si>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</si>
  <si>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</si>
  <si>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</si>
  <si>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</si>
  <si>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</si>
  <si>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</si>
  <si>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</si>
  <si>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</si>
  <si>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</si>
  <si>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</si>
  <si>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</si>
  <si>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</si>
  <si>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</si>
  <si>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</si>
  <si>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</si>
  <si>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</si>
  <si>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</si>
  <si>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</si>
  <si>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</si>
  <si>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</si>
  <si>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</si>
  <si>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</si>
  <si>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</si>
  <si>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</si>
  <si>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</si>
  <si>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</si>
  <si>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</si>
  <si>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</si>
  <si>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</si>
  <si>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</si>
  <si>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</si>
  <si>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</si>
  <si>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</si>
  <si>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</si>
  <si>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</si>
  <si>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</si>
  <si>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</si>
  <si>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</si>
  <si>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</si>
  <si>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</si>
  <si>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</si>
  <si>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</si>
  <si>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</si>
  <si>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</si>
  <si>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</si>
  <si>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</si>
  <si>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</si>
  <si>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</si>
  <si>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</si>
  <si>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</si>
  <si>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</si>
  <si>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</si>
  <si>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</si>
  <si>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</si>
  <si>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</si>
  <si>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</si>
  <si>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</si>
  <si>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</si>
  <si>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</si>
  <si>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</si>
  <si>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</si>
  <si>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</si>
  <si>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</si>
  <si>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</si>
  <si>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</si>
  <si>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</si>
  <si>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</si>
  <si>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</si>
  <si>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</si>
  <si>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</si>
  <si>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</si>
  <si>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</si>
  <si>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</si>
  <si>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</si>
  <si>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</si>
  <si>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</si>
  <si>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</si>
  <si>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</si>
  <si>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</si>
  <si>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</si>
  <si>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</si>
  <si>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</si>
  <si>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</si>
  <si>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</si>
  <si>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</si>
  <si>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</si>
  <si>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</si>
  <si>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</si>
  <si>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</si>
  <si>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</si>
  <si>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</si>
  <si>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</si>
  <si>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</si>
  <si>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</si>
  <si>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</si>
  <si>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</si>
  <si>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</si>
  <si>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</si>
  <si>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</si>
  <si>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</si>
  <si>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</si>
  <si>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</si>
  <si>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</si>
  <si>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</si>
  <si>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</si>
  <si>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</si>
  <si>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</si>
  <si>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</si>
  <si>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</si>
  <si>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</si>
  <si>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</si>
  <si>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</si>
  <si>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</si>
  <si>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</si>
  <si>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</si>
  <si>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</si>
  <si>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</si>
  <si>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</si>
  <si>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</si>
  <si>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</si>
  <si>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</si>
  <si>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</si>
  <si>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</si>
  <si>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</si>
  <si>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</si>
  <si>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</si>
  <si>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</si>
  <si>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</si>
  <si>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</si>
  <si>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</si>
  <si>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</si>
  <si>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</si>
  <si>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</si>
  <si>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</si>
  <si>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</si>
  <si>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</si>
  <si>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</si>
  <si>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</si>
  <si>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</si>
  <si>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</si>
  <si>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</si>
  <si>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</si>
  <si>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</si>
  <si>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</si>
  <si>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</si>
  <si>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</si>
  <si>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</si>
  <si>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</si>
  <si>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</si>
  <si>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</si>
  <si>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</si>
  <si>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</si>
  <si>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</si>
  <si>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</si>
  <si>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</si>
  <si>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</si>
  <si>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</si>
  <si>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</si>
  <si>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</si>
  <si>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</si>
  <si>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</si>
  <si>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</si>
  <si>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</si>
  <si>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</si>
  <si>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</si>
  <si>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</si>
  <si>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</si>
  <si>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</si>
  <si>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</si>
  <si>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</si>
  <si>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</si>
  <si>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</si>
  <si>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</si>
  <si>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</si>
  <si>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</si>
  <si>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</si>
  <si>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</si>
  <si>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</si>
  <si>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</si>
  <si>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</si>
  <si>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</si>
  <si>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</si>
  <si>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</si>
  <si>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</si>
  <si>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</si>
  <si>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</si>
  <si>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</si>
  <si>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</si>
  <si>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</si>
  <si>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</si>
  <si>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</si>
  <si>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</si>
  <si>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</si>
  <si>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</si>
  <si>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</si>
  <si>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</si>
  <si>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</si>
  <si>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</si>
  <si>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</si>
  <si>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</si>
  <si>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</si>
  <si>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</si>
  <si>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</si>
  <si>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</si>
  <si>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</si>
  <si>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</si>
  <si>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</si>
  <si>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</si>
  <si>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</si>
  <si>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</si>
  <si>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</si>
  <si>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</si>
  <si>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</si>
  <si>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</si>
  <si>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</si>
  <si>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</si>
  <si>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</si>
  <si>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</si>
  <si>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</si>
  <si>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</si>
  <si>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</si>
  <si>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</si>
  <si>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</si>
  <si>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</si>
  <si>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</si>
  <si>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</si>
  <si>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</si>
  <si>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</si>
  <si>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</si>
  <si>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</si>
  <si>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</si>
  <si>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</si>
  <si>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</si>
  <si>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</si>
  <si>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</si>
  <si>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</si>
  <si>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</si>
  <si>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</si>
  <si>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</si>
  <si>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</si>
  <si>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</si>
  <si>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</si>
  <si>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</si>
  <si>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</si>
  <si>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</si>
  <si>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</si>
  <si>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</si>
  <si>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</si>
  <si>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</si>
  <si>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</si>
  <si>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</si>
  <si>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</si>
  <si>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</si>
  <si>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</si>
  <si>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</si>
  <si>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</si>
  <si>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</si>
  <si>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</si>
  <si>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</si>
  <si>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</si>
  <si>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</si>
  <si>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</si>
  <si>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</si>
  <si>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</si>
  <si>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</si>
  <si>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</si>
  <si>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</si>
  <si>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</si>
  <si>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</si>
  <si>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</si>
  <si>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</si>
  <si>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</si>
  <si>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</si>
  <si>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</si>
  <si>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</si>
  <si>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</si>
  <si>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</si>
  <si>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</si>
  <si>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</si>
  <si>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</si>
  <si>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</si>
  <si>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</si>
  <si>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</si>
  <si>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</si>
  <si>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</si>
  <si>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</si>
  <si>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</si>
  <si>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</si>
  <si>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</si>
  <si>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</si>
  <si>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</si>
  <si>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</si>
  <si>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</si>
  <si>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</si>
  <si>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</si>
  <si>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</si>
  <si>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</si>
  <si>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</si>
  <si>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</si>
  <si>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</si>
  <si>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</si>
  <si>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</si>
  <si>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</si>
  <si>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</si>
  <si>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</si>
  <si>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</si>
  <si>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</si>
  <si>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</si>
  <si>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</si>
  <si>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</si>
  <si>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</si>
  <si>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</si>
  <si>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</si>
  <si>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</si>
  <si>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</si>
  <si>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</si>
  <si>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</si>
  <si>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</si>
  <si>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</si>
  <si>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</si>
  <si>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</si>
  <si>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</si>
  <si>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</si>
  <si>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</si>
  <si>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</si>
  <si>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</si>
  <si>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</si>
  <si>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</si>
  <si>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</si>
  <si>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</si>
  <si>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</si>
  <si>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</si>
  <si>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</si>
  <si>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</si>
  <si>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</si>
  <si>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</si>
  <si>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</si>
  <si>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</si>
  <si>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</si>
  <si>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</si>
  <si>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</si>
  <si>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</si>
  <si>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</si>
  <si>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</si>
  <si>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</si>
  <si>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</si>
  <si>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</si>
  <si>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</si>
  <si>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</si>
  <si>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</si>
  <si>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</si>
  <si>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</si>
  <si>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</si>
  <si>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</si>
  <si>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</si>
  <si>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</si>
  <si>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</si>
  <si>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</si>
  <si>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</si>
  <si>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</si>
  <si>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</si>
  <si>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</si>
  <si>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</si>
  <si>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</si>
  <si>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</si>
  <si>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</si>
  <si>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</si>
  <si>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</si>
  <si>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</si>
  <si>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</si>
  <si>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</si>
  <si>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</si>
  <si>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</si>
  <si>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</si>
  <si>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</si>
  <si>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</si>
  <si>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</si>
  <si>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</si>
  <si>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</si>
  <si>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</si>
  <si>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</si>
  <si>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</si>
  <si>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</si>
  <si>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</si>
  <si>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</si>
  <si>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</si>
  <si>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</si>
  <si>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</si>
  <si>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</si>
  <si>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</si>
  <si>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</si>
  <si>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</si>
  <si>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</si>
  <si>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</si>
  <si>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</si>
  <si>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</si>
  <si>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</si>
  <si>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</si>
  <si>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</si>
  <si>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</si>
  <si>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</si>
  <si>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</si>
  <si>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</si>
  <si>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</si>
  <si>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</si>
  <si>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</si>
  <si>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</si>
  <si>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</si>
  <si>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</si>
  <si>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</si>
  <si>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</si>
  <si>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</si>
  <si>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</si>
  <si>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</si>
  <si>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</si>
  <si>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</si>
  <si>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</si>
  <si>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</si>
  <si>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</si>
  <si>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</si>
  <si>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</si>
  <si>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</si>
  <si>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</si>
  <si>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</si>
  <si>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</si>
  <si>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</si>
  <si>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</si>
  <si>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</si>
  <si>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</si>
  <si>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</si>
  <si>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</si>
  <si>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</si>
  <si>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</si>
  <si>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</si>
  <si>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</si>
  <si>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</si>
  <si>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</si>
  <si>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</si>
  <si>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</si>
  <si>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</si>
  <si>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</si>
  <si>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</si>
  <si>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</si>
  <si>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</si>
  <si>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</si>
  <si>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</si>
  <si>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</si>
  <si>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</si>
  <si>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</si>
  <si>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</si>
  <si>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</si>
  <si>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</si>
  <si>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</si>
  <si>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</si>
  <si>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</si>
  <si>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</si>
  <si>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</si>
  <si>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</si>
  <si>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</si>
  <si>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</si>
  <si>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</si>
  <si>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</si>
  <si>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</si>
  <si>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</si>
  <si>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</si>
  <si>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</si>
  <si>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</si>
  <si>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</si>
  <si>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</si>
  <si>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</si>
  <si>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</si>
  <si>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</si>
  <si>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</si>
  <si>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</si>
  <si>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</si>
  <si>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</si>
  <si>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</si>
  <si>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</si>
  <si>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</si>
  <si>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</si>
  <si>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</si>
  <si>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</si>
  <si>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</si>
  <si>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</si>
  <si>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</si>
  <si>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</si>
  <si>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</si>
  <si>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</si>
  <si>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</si>
  <si>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</si>
  <si>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</si>
  <si>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</si>
  <si>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</si>
  <si>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</si>
  <si>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</si>
  <si>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</si>
  <si>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</si>
  <si>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</si>
  <si>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</si>
  <si>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</si>
  <si>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</si>
  <si>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</si>
  <si>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</si>
  <si>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</si>
  <si>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</si>
  <si>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</si>
  <si>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</si>
  <si>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</si>
  <si>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</si>
  <si>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</si>
  <si>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</si>
  <si>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</si>
  <si>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</si>
  <si>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</si>
  <si>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</si>
  <si>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</si>
  <si>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</si>
  <si>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</si>
  <si>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</si>
  <si>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</si>
  <si>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</si>
  <si>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</si>
  <si>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</si>
  <si>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</si>
  <si>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</si>
  <si>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</si>
  <si>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</si>
  <si>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</si>
  <si>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</si>
  <si>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</si>
  <si>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</si>
  <si>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</si>
  <si>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</si>
  <si>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</si>
  <si>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</si>
  <si>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</si>
  <si>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</si>
  <si>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</si>
  <si>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</si>
  <si>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</si>
  <si>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</si>
  <si>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</si>
  <si>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</si>
  <si>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</si>
  <si>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</si>
  <si>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</si>
  <si>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</si>
  <si>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</si>
  <si>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</si>
  <si>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</si>
  <si>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</si>
  <si>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</si>
  <si>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</si>
  <si>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</si>
  <si>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</si>
  <si>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</si>
  <si>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</si>
  <si>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</si>
  <si>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</si>
  <si>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</si>
  <si>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</si>
  <si>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</si>
  <si>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</si>
  <si>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</si>
  <si>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</si>
  <si>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</si>
  <si>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</si>
  <si>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</si>
  <si>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</si>
  <si>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</si>
  <si>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</si>
  <si>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</si>
  <si>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</si>
  <si>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</si>
  <si>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</si>
  <si>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</si>
  <si>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</si>
  <si>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</si>
  <si>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</si>
  <si>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</si>
  <si>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</si>
  <si>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</si>
  <si>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</si>
  <si>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</si>
  <si>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</si>
  <si>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</si>
  <si>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</si>
  <si>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</si>
  <si>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</si>
  <si>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</si>
  <si>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</si>
  <si>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</si>
  <si>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</si>
  <si>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</si>
  <si>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</si>
  <si>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</si>
  <si>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</si>
  <si>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</si>
  <si>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</si>
  <si>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</si>
  <si>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</si>
  <si>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</si>
  <si>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</si>
  <si>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</si>
  <si>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</si>
  <si>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</si>
  <si>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</si>
  <si>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</si>
  <si>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</si>
  <si>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</si>
  <si>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</si>
  <si>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</si>
  <si>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</si>
  <si>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</si>
  <si>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</si>
  <si>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</si>
  <si>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</si>
  <si>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</si>
  <si>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</si>
  <si>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</si>
  <si>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</si>
  <si>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</si>
  <si>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</si>
  <si>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</si>
  <si>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</si>
  <si>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</si>
  <si>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</si>
  <si>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</si>
  <si>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</si>
  <si>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</si>
  <si>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</si>
  <si>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</si>
  <si>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</si>
  <si>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</si>
  <si>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</si>
  <si>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</si>
  <si>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</si>
  <si>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</si>
  <si>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</si>
  <si>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</si>
  <si>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</si>
  <si>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</si>
  <si>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</si>
  <si>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</si>
  <si>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</si>
  <si>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</si>
  <si>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</si>
  <si>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</si>
  <si>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</si>
  <si>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</si>
  <si>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</si>
  <si>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</si>
  <si>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</si>
  <si>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</si>
  <si>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</si>
  <si>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</si>
  <si>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</si>
  <si>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</si>
  <si>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</si>
  <si>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</si>
  <si>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</si>
  <si>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</si>
  <si>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</si>
  <si>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</si>
  <si>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</si>
  <si>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</si>
  <si>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</si>
  <si>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</si>
  <si>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</si>
  <si>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</si>
  <si>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</si>
  <si>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</si>
  <si>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</si>
  <si>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</si>
  <si>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</si>
  <si>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</si>
  <si>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</si>
  <si>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</si>
  <si>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</si>
  <si>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</si>
  <si>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</si>
  <si>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</si>
  <si>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</si>
  <si>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</si>
  <si>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</si>
  <si>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</si>
  <si>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</si>
  <si>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</si>
  <si>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</si>
  <si>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</si>
  <si>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</si>
  <si>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</si>
  <si>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</si>
  <si>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</si>
  <si>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</si>
  <si>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</si>
  <si>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</si>
  <si>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</si>
  <si>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</si>
  <si>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</si>
  <si>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</si>
  <si>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</si>
  <si>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</si>
  <si>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</si>
  <si>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</si>
  <si>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</si>
  <si>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</si>
  <si>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</si>
  <si>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</si>
  <si>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</si>
  <si>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</si>
  <si>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</si>
  <si>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</si>
  <si>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</si>
  <si>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</si>
  <si>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</si>
  <si>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</si>
  <si>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</si>
  <si>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</si>
  <si>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</si>
  <si>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</si>
  <si>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</si>
  <si>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</si>
  <si>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</si>
  <si>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</si>
  <si>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</si>
  <si>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</si>
  <si>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</si>
  <si>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</si>
  <si>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</si>
  <si>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</si>
  <si>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</si>
  <si>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</si>
  <si>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</si>
  <si>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</si>
  <si>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</si>
  <si>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</si>
  <si>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</si>
  <si>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</si>
  <si>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</si>
  <si>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</si>
  <si>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</si>
  <si>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</si>
  <si>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</si>
  <si>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</si>
  <si>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</si>
  <si>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</si>
  <si>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</si>
  <si>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</si>
  <si>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</si>
  <si>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</si>
  <si>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</si>
  <si>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</si>
  <si>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</si>
  <si>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</si>
  <si>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</si>
  <si>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</si>
  <si>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</si>
  <si>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</si>
  <si>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</si>
  <si>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</si>
  <si>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</si>
  <si>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</si>
  <si>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</si>
  <si>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</si>
  <si>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</si>
  <si>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</si>
  <si>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</si>
  <si>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</si>
  <si>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</si>
  <si>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</si>
  <si>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</si>
  <si>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</si>
  <si>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</si>
  <si>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</si>
  <si>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</si>
  <si>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</si>
  <si>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</si>
  <si>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</si>
  <si>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</si>
  <si>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</si>
  <si>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</si>
  <si>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</si>
  <si>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</si>
  <si>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</si>
  <si>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</si>
  <si>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</si>
  <si>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</si>
  <si>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</si>
  <si>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</si>
  <si>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</si>
  <si>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</si>
  <si>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</si>
  <si>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</si>
  <si>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</si>
  <si>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</si>
  <si>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</si>
  <si>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</si>
  <si>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</si>
  <si>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</si>
  <si>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</si>
  <si>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</si>
  <si>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</si>
  <si>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</si>
  <si>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</si>
  <si>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</si>
  <si>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</si>
  <si>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</si>
  <si>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</si>
  <si>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</si>
  <si>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</si>
  <si>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</si>
  <si>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</si>
  <si>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</si>
  <si>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</si>
  <si>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</si>
  <si>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</si>
  <si>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</si>
  <si>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</si>
  <si>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</si>
  <si>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</si>
  <si>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</si>
  <si>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</si>
  <si>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</si>
  <si>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</si>
  <si>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</si>
  <si>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</si>
  <si>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</si>
  <si>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</si>
  <si>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</si>
  <si>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</si>
  <si>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</si>
  <si>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</si>
  <si>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</si>
  <si>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</si>
  <si>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</si>
  <si>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</si>
  <si>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</si>
  <si>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</si>
  <si>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</si>
  <si>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</si>
  <si>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</si>
  <si>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</si>
  <si>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</si>
  <si>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</si>
  <si>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</si>
  <si>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</si>
  <si>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</si>
  <si>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</si>
  <si>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</si>
  <si>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</si>
  <si>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</si>
  <si>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</si>
  <si>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</si>
  <si>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</si>
  <si>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</si>
  <si>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</si>
  <si>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</si>
  <si>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</si>
  <si>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</si>
  <si>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</si>
  <si>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</si>
  <si>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</si>
  <si>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</si>
  <si>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</si>
  <si>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</si>
  <si>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</si>
  <si>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</si>
  <si>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</si>
  <si>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</si>
  <si>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</si>
  <si>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</si>
  <si>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</si>
  <si>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</si>
  <si>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</si>
  <si>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</si>
  <si>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</si>
  <si>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</si>
  <si>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</si>
  <si>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</si>
  <si>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</si>
  <si>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</si>
  <si>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</si>
  <si>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</si>
  <si>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</si>
  <si>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</si>
  <si>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</si>
  <si>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</si>
  <si>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</si>
  <si>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</si>
  <si>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</si>
  <si>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</si>
  <si>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</si>
  <si>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</si>
  <si>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</si>
  <si>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</si>
  <si>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</si>
  <si>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</si>
  <si>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</si>
  <si>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</si>
  <si>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</si>
  <si>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</si>
  <si>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</si>
  <si>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</si>
  <si>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</si>
  <si>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</si>
  <si>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</si>
  <si>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</si>
  <si>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</si>
  <si>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</si>
  <si>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</si>
  <si>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</si>
  <si>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</si>
  <si>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</si>
  <si>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</si>
  <si>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</si>
  <si>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</si>
  <si>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</si>
  <si>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</si>
  <si>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</si>
  <si>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</si>
  <si>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</si>
  <si>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</si>
  <si>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</si>
  <si>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</si>
  <si>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</si>
  <si>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</si>
  <si>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</si>
  <si>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</si>
  <si>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</si>
  <si>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</si>
  <si>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</si>
  <si>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</si>
  <si>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</si>
  <si>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</si>
  <si>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</si>
  <si>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</si>
  <si>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</si>
  <si>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</si>
  <si>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</si>
  <si>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</si>
  <si>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</si>
  <si>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</si>
  <si>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</si>
  <si>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</si>
  <si>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</si>
  <si>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</si>
  <si>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</si>
  <si>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</si>
  <si>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</si>
  <si>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</si>
  <si>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</si>
  <si>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</si>
  <si>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</si>
  <si>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</si>
  <si>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</si>
  <si>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</si>
  <si>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</si>
  <si>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</si>
  <si>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</si>
  <si>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</si>
  <si>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</si>
  <si>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</si>
  <si>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</si>
  <si>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</si>
  <si>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</si>
  <si>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</si>
  <si>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</si>
  <si>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</si>
  <si>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</si>
  <si>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</si>
  <si>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</si>
  <si>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</si>
  <si>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</si>
  <si>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</si>
  <si>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</si>
  <si>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</si>
  <si>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</si>
  <si>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</si>
  <si>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</si>
  <si>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</si>
  <si>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</si>
  <si>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</si>
  <si>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</si>
  <si>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</si>
  <si>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</si>
  <si>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</si>
  <si>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</si>
  <si>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</si>
  <si>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</si>
  <si>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</si>
  <si>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</si>
  <si>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</si>
  <si>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</si>
  <si>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</si>
  <si>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</si>
  <si>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</si>
  <si>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</si>
  <si>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</si>
  <si>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</si>
  <si>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</si>
  <si>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</si>
  <si>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</si>
  <si>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</si>
  <si>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</si>
  <si>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</si>
  <si>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</si>
  <si>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</si>
  <si>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</si>
  <si>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</si>
  <si>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</si>
  <si>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</si>
  <si>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</si>
  <si>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</si>
  <si>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</si>
  <si>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</si>
  <si>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</si>
  <si>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</si>
  <si>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</si>
  <si>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</si>
  <si>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</si>
  <si>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</si>
  <si>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</si>
  <si>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</si>
  <si>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</si>
  <si>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</si>
  <si>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</si>
  <si>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</si>
  <si>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</si>
  <si>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</si>
  <si>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</si>
  <si>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</si>
  <si>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</si>
  <si>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</si>
  <si>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</si>
  <si>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</si>
  <si>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</si>
  <si>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</si>
  <si>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</si>
  <si>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</si>
  <si>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</si>
  <si>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</si>
  <si>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</si>
  <si>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</si>
  <si>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</si>
  <si>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</si>
  <si>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</si>
  <si>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</si>
  <si>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</si>
  <si>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</si>
  <si>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</si>
  <si>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</si>
  <si>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</si>
  <si>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</si>
  <si>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</si>
  <si>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</si>
  <si>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</si>
  <si>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</si>
  <si>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</si>
  <si>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</si>
  <si>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</si>
  <si>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</si>
  <si>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</si>
  <si>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</si>
  <si>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</si>
  <si>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</si>
  <si>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</si>
  <si>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</si>
  <si>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</si>
  <si>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</si>
  <si>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</si>
  <si>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</si>
  <si>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</si>
  <si>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</si>
  <si>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</si>
  <si>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</si>
  <si>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</si>
  <si>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</si>
  <si>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</si>
  <si>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</si>
  <si>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</si>
  <si>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</si>
  <si>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</si>
  <si>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</si>
  <si>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</si>
  <si>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</si>
  <si>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</si>
  <si>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</si>
  <si>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</si>
  <si>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</si>
  <si>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</si>
  <si>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</si>
  <si>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</si>
  <si>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</si>
  <si>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</si>
  <si>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</si>
  <si>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</si>
  <si>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</si>
  <si>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</si>
  <si>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</si>
  <si>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</si>
  <si>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</si>
  <si>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</si>
  <si>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</si>
  <si>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</si>
  <si>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</si>
  <si>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</si>
  <si>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</si>
  <si>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</si>
  <si>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</si>
  <si>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</si>
  <si>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</si>
  <si>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</si>
  <si>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</si>
  <si>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</si>
  <si>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</si>
  <si>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</si>
  <si>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</si>
  <si>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</si>
  <si>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</si>
  <si>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</si>
  <si>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</si>
  <si>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</si>
  <si>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</si>
  <si>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</si>
  <si>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</si>
  <si>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</si>
  <si>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</si>
  <si>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</si>
  <si>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</si>
  <si>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</si>
  <si>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</si>
  <si>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</si>
  <si>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</si>
  <si>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</si>
  <si>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</si>
  <si>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</si>
  <si>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</si>
  <si>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</si>
  <si>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</si>
  <si>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</si>
  <si>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</si>
  <si>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</si>
  <si>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</si>
  <si>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</si>
  <si>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</si>
  <si>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</si>
  <si>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</si>
  <si>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</si>
  <si>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</si>
  <si>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</si>
  <si>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</si>
  <si>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</si>
  <si>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</si>
  <si>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</si>
  <si>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</si>
  <si>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</si>
  <si>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</si>
  <si>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</si>
  <si>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</si>
  <si>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</si>
  <si>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</si>
  <si>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</si>
  <si>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</si>
  <si>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</si>
  <si>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</si>
  <si>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</si>
  <si>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</si>
  <si>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</si>
  <si>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</si>
  <si>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</si>
  <si>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</si>
  <si>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</si>
  <si>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</si>
  <si>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</si>
  <si>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</si>
  <si>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</si>
  <si>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</si>
  <si>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</si>
  <si>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</si>
  <si>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</si>
  <si>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</si>
  <si>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</si>
  <si>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</si>
  <si>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</si>
  <si>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</si>
  <si>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</si>
  <si>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</si>
  <si>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</si>
  <si>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</si>
  <si>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</si>
  <si>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</si>
  <si>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</si>
  <si>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</si>
  <si>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</si>
  <si>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</si>
  <si>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</si>
  <si>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</si>
  <si>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</si>
  <si>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</si>
  <si>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</si>
  <si>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</si>
  <si>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</si>
  <si>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</si>
  <si>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</si>
  <si>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</si>
  <si>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</si>
  <si>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</si>
  <si>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</si>
  <si>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</si>
  <si>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</si>
  <si>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</si>
  <si>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</si>
  <si>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</si>
  <si>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</si>
  <si>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</si>
  <si>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</si>
  <si>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</si>
  <si>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</si>
  <si>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</si>
  <si>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</si>
  <si>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</si>
  <si>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</si>
  <si>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</si>
  <si>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</si>
  <si>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</si>
  <si>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</si>
  <si>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</si>
  <si>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</si>
  <si>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</si>
  <si>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</si>
  <si>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</si>
  <si>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</si>
  <si>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</si>
  <si>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</si>
  <si>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</si>
  <si>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</si>
  <si>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</si>
  <si>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</si>
  <si>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</si>
  <si>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</si>
  <si>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</si>
  <si>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</si>
  <si>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</si>
  <si>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</si>
  <si>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</si>
  <si>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</si>
  <si>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</si>
  <si>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</si>
  <si>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</si>
  <si>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</si>
  <si>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</si>
  <si>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</si>
  <si>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</si>
  <si>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</si>
  <si>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</si>
  <si>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</si>
  <si>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</si>
  <si>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</si>
  <si>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</si>
  <si>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</si>
  <si>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</si>
  <si>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</si>
  <si>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</si>
  <si>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</si>
  <si>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</si>
  <si>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</si>
  <si>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</si>
  <si>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</si>
  <si>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</si>
  <si>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</si>
  <si>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</si>
  <si>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</si>
  <si>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</si>
  <si>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</si>
  <si>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</si>
  <si>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</si>
  <si>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</si>
  <si>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</si>
  <si>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</si>
  <si>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</si>
  <si>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</si>
  <si>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</si>
  <si>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</si>
  <si>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</si>
  <si>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</si>
  <si>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</si>
  <si>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</si>
  <si>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</si>
  <si>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</si>
  <si>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</si>
  <si>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</si>
  <si>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</si>
  <si>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</si>
  <si>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</si>
  <si>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</si>
  <si>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</si>
  <si>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</si>
  <si>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</si>
  <si>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</si>
  <si>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</si>
  <si>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</si>
  <si>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</si>
  <si>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</si>
  <si>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</si>
  <si>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</si>
  <si>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</si>
  <si>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</si>
  <si>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</si>
  <si>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</si>
  <si>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</si>
  <si>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</si>
  <si>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</si>
  <si>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</si>
  <si>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</si>
  <si>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</si>
  <si>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</si>
  <si>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</si>
  <si>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</si>
  <si>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</si>
  <si>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</si>
  <si>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</si>
  <si>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</si>
  <si>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</si>
  <si>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</si>
  <si>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</si>
  <si>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</si>
  <si>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</si>
  <si>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</si>
  <si>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</si>
  <si>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</si>
  <si>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</si>
  <si>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</si>
  <si>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</si>
  <si>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</si>
  <si>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</si>
  <si>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</si>
  <si>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</si>
  <si>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</si>
  <si>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</si>
  <si>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</si>
  <si>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</si>
  <si>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</si>
  <si>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</si>
  <si>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</si>
  <si>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</si>
  <si>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</si>
  <si>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</si>
  <si>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</si>
  <si>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</si>
  <si>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</si>
  <si>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</si>
  <si>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</si>
  <si>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</si>
  <si>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</si>
  <si>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</si>
  <si>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</si>
  <si>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</si>
  <si>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</si>
  <si>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</si>
  <si>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</si>
  <si>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</si>
  <si>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</si>
  <si>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</si>
  <si>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</si>
  <si>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</si>
  <si>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</si>
  <si>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</si>
  <si>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</si>
  <si>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</si>
  <si>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</si>
  <si>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</si>
  <si>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</si>
  <si>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</si>
  <si>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</si>
  <si>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</si>
  <si>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</si>
  <si>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</si>
  <si>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</si>
  <si>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</si>
  <si>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</si>
  <si>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</si>
  <si>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</si>
  <si>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</si>
  <si>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</si>
  <si>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</si>
  <si>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</si>
  <si>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</si>
  <si>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</si>
  <si>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</si>
  <si>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</si>
  <si>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</si>
  <si>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</si>
  <si>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</si>
  <si>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</si>
  <si>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</si>
  <si>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</si>
  <si>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</si>
  <si>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</si>
  <si>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</si>
  <si>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</si>
  <si>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</si>
  <si>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</si>
  <si>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</si>
  <si>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</si>
  <si>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</si>
  <si>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</si>
  <si>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</si>
  <si>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</si>
  <si>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</si>
  <si>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</si>
  <si>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</si>
  <si>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</si>
  <si>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</si>
  <si>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</si>
  <si>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</si>
  <si>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</si>
  <si>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</si>
  <si>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</si>
  <si>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</si>
  <si>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</si>
  <si>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</si>
  <si>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</si>
  <si>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</si>
  <si>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</si>
  <si>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</si>
  <si>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</si>
  <si>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</si>
  <si>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</si>
  <si>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</si>
  <si>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</si>
  <si>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</si>
  <si>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</si>
  <si>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</si>
  <si>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</si>
  <si>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</si>
  <si>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</si>
  <si>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</si>
  <si>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</si>
  <si>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</si>
  <si>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</si>
  <si>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</si>
  <si>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</si>
  <si>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</si>
  <si>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</si>
  <si>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</si>
  <si>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</si>
  <si>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</si>
  <si>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</si>
  <si>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</si>
  <si>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</si>
  <si>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</si>
  <si>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</si>
  <si>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</si>
  <si>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</si>
  <si>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</si>
  <si>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</si>
  <si>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</si>
  <si>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</si>
  <si>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</si>
  <si>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</si>
  <si>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</si>
  <si>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</si>
  <si>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</si>
  <si>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</si>
  <si>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</si>
  <si>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</si>
  <si>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</si>
  <si>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</si>
  <si>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</si>
  <si>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</si>
  <si>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</si>
  <si>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</si>
  <si>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</si>
  <si>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</si>
  <si>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</si>
  <si>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</si>
  <si>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</si>
  <si>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</si>
  <si>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</si>
  <si>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</si>
  <si>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</si>
  <si>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</si>
  <si>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</si>
  <si>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</si>
  <si>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</si>
  <si>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</si>
  <si>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</si>
  <si>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</si>
  <si>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</si>
  <si>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</si>
  <si>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</si>
  <si>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</si>
  <si>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</si>
  <si>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</si>
  <si>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</si>
  <si>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</si>
  <si>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</si>
  <si>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</si>
  <si>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</si>
  <si>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</si>
  <si>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</si>
  <si>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</si>
  <si>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</si>
  <si>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</si>
  <si>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</si>
  <si>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</si>
  <si>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</si>
  <si>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</si>
  <si>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</si>
  <si>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</si>
  <si>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</si>
  <si>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</si>
  <si>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</si>
  <si>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</si>
  <si>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</si>
  <si>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</si>
  <si>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</si>
  <si>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</si>
  <si>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</si>
  <si>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</si>
  <si>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</si>
  <si>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</si>
  <si>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</si>
  <si>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</si>
  <si>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</si>
  <si>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</si>
  <si>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</si>
  <si>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</si>
  <si>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</si>
  <si>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</si>
  <si>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</si>
  <si>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</si>
  <si>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</si>
  <si>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</si>
  <si>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</si>
  <si>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</si>
  <si>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</si>
  <si>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</si>
  <si>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</si>
  <si>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</si>
  <si>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</si>
  <si>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</si>
  <si>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</si>
  <si>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</si>
  <si>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</si>
  <si>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</si>
  <si>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</si>
  <si>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</si>
  <si>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</si>
  <si>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</si>
  <si>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</si>
  <si>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</si>
  <si>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</si>
  <si>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</si>
  <si>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</si>
  <si>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</si>
  <si>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</si>
  <si>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</si>
  <si>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</si>
  <si>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</si>
  <si>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</si>
  <si>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</si>
  <si>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</si>
  <si>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</si>
  <si>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</si>
  <si>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</si>
  <si>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</si>
  <si>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</si>
  <si>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</si>
  <si>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</si>
  <si>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</si>
  <si>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</si>
  <si>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</si>
  <si>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</si>
  <si>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</si>
  <si>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</si>
  <si>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</si>
  <si>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</si>
  <si>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</si>
  <si>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</si>
  <si>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</si>
  <si>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</si>
  <si>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</si>
  <si>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</si>
  <si>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</si>
  <si>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</si>
  <si>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</si>
  <si>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</si>
  <si>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</si>
  <si>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</si>
  <si>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</si>
  <si>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</si>
  <si>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</si>
  <si>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</si>
  <si>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</si>
  <si>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</si>
  <si>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</si>
  <si>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</si>
  <si>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</si>
  <si>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</si>
  <si>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</si>
  <si>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</si>
  <si>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</si>
  <si>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</si>
  <si>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</si>
  <si>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</si>
  <si>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</si>
  <si>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</si>
  <si>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</si>
  <si>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</si>
  <si>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</si>
  <si>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</si>
  <si>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</si>
  <si>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</si>
  <si>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</si>
  <si>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</si>
  <si>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</si>
  <si>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</si>
  <si>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</si>
  <si>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</si>
  <si>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</si>
  <si>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</si>
  <si>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</si>
  <si>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</si>
  <si>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</si>
  <si>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</si>
  <si>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</si>
  <si>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</si>
  <si>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</si>
  <si>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</si>
  <si>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</si>
  <si>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</si>
  <si>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</si>
  <si>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</si>
  <si>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</si>
  <si>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</si>
  <si>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</si>
  <si>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</si>
  <si>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</si>
  <si>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</si>
  <si>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</si>
  <si>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</si>
  <si>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</si>
  <si>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</si>
  <si>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</si>
  <si>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</si>
  <si>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</si>
  <si>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</si>
  <si>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</si>
  <si>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</si>
  <si>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</si>
  <si>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</si>
  <si>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</si>
  <si>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</si>
  <si>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</si>
  <si>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</si>
  <si>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</si>
  <si>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</si>
  <si>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</si>
  <si>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</si>
  <si>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</si>
  <si>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</si>
  <si>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</si>
  <si>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</si>
  <si>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</si>
  <si>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</si>
  <si>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</si>
  <si>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</si>
  <si>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</si>
  <si>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</si>
  <si>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</si>
  <si>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</si>
  <si>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</si>
  <si>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</si>
  <si>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</si>
  <si>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</si>
  <si>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</si>
  <si>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</si>
  <si>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</si>
  <si>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</si>
  <si>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</si>
  <si>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</si>
  <si>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</si>
  <si>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</si>
  <si>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</si>
  <si>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</si>
  <si>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</si>
  <si>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</si>
  <si>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</si>
  <si>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</si>
  <si>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</si>
  <si>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</si>
  <si>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</si>
  <si>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</si>
  <si>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</si>
  <si>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</si>
  <si>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</si>
  <si>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</si>
  <si>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</si>
  <si>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</si>
  <si>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</si>
  <si>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</si>
  <si>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</si>
  <si>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</si>
  <si>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</si>
  <si>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</si>
  <si>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</si>
  <si>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</si>
  <si>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</si>
  <si>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</si>
  <si>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</si>
  <si>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</si>
  <si>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</si>
  <si>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</si>
  <si>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</si>
  <si>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</si>
  <si>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</si>
  <si>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</si>
  <si>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</si>
  <si>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</si>
  <si>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</si>
  <si>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</si>
  <si>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</si>
  <si>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</si>
  <si>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</si>
  <si>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</si>
  <si>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</si>
  <si>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</si>
  <si>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</si>
  <si>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</si>
  <si>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</si>
  <si>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</si>
  <si>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</si>
  <si>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</si>
  <si>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</si>
  <si>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</si>
  <si>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</si>
  <si>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</si>
  <si>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</si>
  <si>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</si>
  <si>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</si>
  <si>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</si>
  <si>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</si>
  <si>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</si>
  <si>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</si>
  <si>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</si>
  <si>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</si>
  <si>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</si>
  <si>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</si>
  <si>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</si>
  <si>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</si>
  <si>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</si>
  <si>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</si>
  <si>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</si>
  <si>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</si>
  <si>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</si>
  <si>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</si>
  <si>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</si>
  <si>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</si>
  <si>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</si>
  <si>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</si>
  <si>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</si>
  <si>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</si>
  <si>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</si>
  <si>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</si>
  <si>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</si>
  <si>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</si>
  <si>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</si>
  <si>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</si>
  <si>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</si>
  <si>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</si>
  <si>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</si>
  <si>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</si>
  <si>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</si>
  <si>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</si>
  <si>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</si>
  <si>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</si>
  <si>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</si>
  <si>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</si>
  <si>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</si>
  <si>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</si>
  <si>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</si>
  <si>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</si>
  <si>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</si>
  <si>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</si>
  <si>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</si>
  <si>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</si>
  <si>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</si>
  <si>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</si>
  <si>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</si>
  <si>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</si>
  <si>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</si>
  <si>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</si>
  <si>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</si>
  <si>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</si>
  <si>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</si>
  <si>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</si>
  <si>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</si>
  <si>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</si>
  <si>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</si>
  <si>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</si>
  <si>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</si>
  <si>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</si>
  <si>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</si>
  <si>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</si>
  <si>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</si>
  <si>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</si>
  <si>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</si>
  <si>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</si>
  <si>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</si>
  <si>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</si>
  <si>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</si>
  <si>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</si>
  <si>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</si>
  <si>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</si>
  <si>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</si>
  <si>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</si>
  <si>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</si>
  <si>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</si>
  <si>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</si>
  <si>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</si>
  <si>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</si>
  <si>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</si>
  <si>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</si>
  <si>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</si>
  <si>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</si>
  <si>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</si>
  <si>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</si>
  <si>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</si>
  <si>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</si>
  <si>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</si>
  <si>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</si>
  <si>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</si>
  <si>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</si>
  <si>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</si>
  <si>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</si>
  <si>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</si>
  <si>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</si>
  <si>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</si>
  <si>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</si>
  <si>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</si>
  <si>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</si>
  <si>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</si>
  <si>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</si>
  <si>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</si>
  <si>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</si>
  <si>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</si>
  <si>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</si>
  <si>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</si>
  <si>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</si>
  <si>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</si>
  <si>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</si>
  <si>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</si>
  <si>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</si>
  <si>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</si>
  <si>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</si>
  <si>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</si>
  <si>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</si>
  <si>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</si>
  <si>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</si>
  <si>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</si>
  <si>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</si>
  <si>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</si>
  <si>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</si>
  <si>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</si>
  <si>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</si>
  <si>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</si>
  <si>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</si>
  <si>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</si>
  <si>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</si>
  <si>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</si>
  <si>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</si>
  <si>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</si>
  <si>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</si>
  <si>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</si>
  <si>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</si>
  <si>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</si>
  <si>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</si>
  <si>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</si>
  <si>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</si>
  <si>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</si>
  <si>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</si>
  <si>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</si>
  <si>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</si>
  <si>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</si>
  <si>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</si>
  <si>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</si>
  <si>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</si>
  <si>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</si>
  <si>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</si>
  <si>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</si>
  <si>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</si>
  <si>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</si>
  <si>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</si>
  <si>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</si>
  <si>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</si>
  <si>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</si>
  <si>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</si>
  <si>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</si>
  <si>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</si>
  <si>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</si>
  <si>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</si>
  <si>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</si>
  <si>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</si>
  <si>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</si>
  <si>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</si>
  <si>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</si>
  <si>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</si>
  <si>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</si>
  <si>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</si>
  <si>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</si>
  <si>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</si>
  <si>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</si>
  <si>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</si>
  <si>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</si>
  <si>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</si>
  <si>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</si>
  <si>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</si>
  <si>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</si>
  <si>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</si>
  <si>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</si>
  <si>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</si>
  <si>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</si>
  <si>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</si>
  <si>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</si>
  <si>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</si>
  <si>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</si>
  <si>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</si>
  <si>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</si>
  <si>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</si>
  <si>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</si>
  <si>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</si>
  <si>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</si>
  <si>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</si>
  <si>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</si>
  <si>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</si>
  <si>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</si>
  <si>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</si>
  <si>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</si>
  <si>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</si>
  <si>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</si>
  <si>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</si>
  <si>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</si>
  <si>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</si>
  <si>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</si>
  <si>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</si>
  <si>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</si>
  <si>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</si>
  <si>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</si>
  <si>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</si>
  <si>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</si>
  <si>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</si>
  <si>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</si>
  <si>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</si>
  <si>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</si>
  <si>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</si>
  <si>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</si>
  <si>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</si>
  <si>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</si>
  <si>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</si>
  <si>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</si>
  <si>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</si>
  <si>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</si>
  <si>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</si>
  <si>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</si>
  <si>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</si>
  <si>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</si>
  <si>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</si>
  <si>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</si>
  <si>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</si>
  <si>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</si>
  <si>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</si>
  <si>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</si>
  <si>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</si>
  <si>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</si>
  <si>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</si>
  <si>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</si>
  <si>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</si>
  <si>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</si>
  <si>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</si>
  <si>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</si>
  <si>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</si>
  <si>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</si>
  <si>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</si>
  <si>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</si>
  <si>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</si>
  <si>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</si>
  <si>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</si>
  <si>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</si>
  <si>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</si>
  <si>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</si>
  <si>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</si>
  <si>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</si>
  <si>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</si>
  <si>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</si>
  <si>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</si>
  <si>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</si>
  <si>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</si>
  <si>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</si>
  <si>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</si>
  <si>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</si>
  <si>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</si>
  <si>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</si>
  <si>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</si>
  <si>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</si>
  <si>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</si>
  <si>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</si>
  <si>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</si>
  <si>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</si>
  <si>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</si>
  <si>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</si>
  <si>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</si>
  <si>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</si>
  <si>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</si>
  <si>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</si>
  <si>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</si>
  <si>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</si>
  <si>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</si>
  <si>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</si>
  <si>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</si>
  <si>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</si>
  <si>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</si>
  <si>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</si>
  <si>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</si>
  <si>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</si>
  <si>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</si>
  <si>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</si>
  <si>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</si>
  <si>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</si>
  <si>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</si>
  <si>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</si>
  <si>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</si>
  <si>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</si>
  <si>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</si>
  <si>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</si>
  <si>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</si>
  <si>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</si>
  <si>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</si>
  <si>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</si>
  <si>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</si>
  <si>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</si>
  <si>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</si>
  <si>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</si>
  <si>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</si>
  <si>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</si>
  <si>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</si>
  <si>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</si>
  <si>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</si>
  <si>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</si>
  <si>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</si>
  <si>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</si>
  <si>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</si>
  <si>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</si>
  <si>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</si>
  <si>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</si>
  <si>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</si>
  <si>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</si>
  <si>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</si>
  <si>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</si>
  <si>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</si>
  <si>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</si>
  <si>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</si>
  <si>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</si>
  <si>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</si>
  <si>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</si>
  <si>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</si>
  <si>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</si>
  <si>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</si>
  <si>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</si>
  <si>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</si>
  <si>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</si>
  <si>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</si>
  <si>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</si>
  <si>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</si>
  <si>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</si>
  <si>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</si>
  <si>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</si>
  <si>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</si>
  <si>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</si>
  <si>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</si>
  <si>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</si>
  <si>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</si>
  <si>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</si>
  <si>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</si>
  <si>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</si>
  <si>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</si>
  <si>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</si>
  <si>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</si>
  <si>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</si>
  <si>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</si>
  <si>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</si>
  <si>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</si>
  <si>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</si>
  <si>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</si>
  <si>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</si>
  <si>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</si>
  <si>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</si>
  <si>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</si>
  <si>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</si>
  <si>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</si>
  <si>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</si>
  <si>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</si>
  <si>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</si>
  <si>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</si>
  <si>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</si>
  <si>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</si>
  <si>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</si>
  <si>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</si>
  <si>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</si>
  <si>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</si>
  <si>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</si>
  <si>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</si>
  <si>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</si>
  <si>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</si>
  <si>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</si>
  <si>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</si>
  <si>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</si>
  <si>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</si>
  <si>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</si>
  <si>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</si>
  <si>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</si>
  <si>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</si>
  <si>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</si>
  <si>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</si>
  <si>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</si>
  <si>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</si>
  <si>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</si>
  <si>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</si>
  <si>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</si>
  <si>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</si>
  <si>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</si>
  <si>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</si>
  <si>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</si>
  <si>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</si>
  <si>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</si>
  <si>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</si>
  <si>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</si>
  <si>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</si>
  <si>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</si>
  <si>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</si>
  <si>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</si>
  <si>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</si>
  <si>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</si>
  <si>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</si>
  <si>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</si>
  <si>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</si>
  <si>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</si>
  <si>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</si>
  <si>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</si>
  <si>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</si>
  <si>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</si>
  <si>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</si>
  <si>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</si>
  <si>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</si>
  <si>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</si>
  <si>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</si>
  <si>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</si>
  <si>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</si>
  <si>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</si>
  <si>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</si>
  <si>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</si>
  <si>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</si>
  <si>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</si>
  <si>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</si>
  <si>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</si>
  <si>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</si>
  <si>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</si>
  <si>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</si>
  <si>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</si>
  <si>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</si>
  <si>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</si>
  <si>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</si>
  <si>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</si>
  <si>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</si>
  <si>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</si>
  <si>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</si>
  <si>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</si>
  <si>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</si>
  <si>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</si>
  <si>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</si>
  <si>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</si>
  <si>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</si>
  <si>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</si>
  <si>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</si>
  <si>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</si>
  <si>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</si>
  <si>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</si>
  <si>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</si>
  <si>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</si>
  <si>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</si>
  <si>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</si>
  <si>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</si>
  <si>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</si>
  <si>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</si>
  <si>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</si>
  <si>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</si>
  <si>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</si>
  <si>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</si>
  <si>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</si>
  <si>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</si>
  <si>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</si>
  <si>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</si>
  <si>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</si>
  <si>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</si>
  <si>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</si>
  <si>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</si>
  <si>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</si>
  <si>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</si>
  <si>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</si>
  <si>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</si>
  <si>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</si>
  <si>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</si>
  <si>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</si>
  <si>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</si>
  <si>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</si>
  <si>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</si>
  <si>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</si>
  <si>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</si>
  <si>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</si>
  <si>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</si>
  <si>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</si>
  <si>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</si>
  <si>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</si>
  <si>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</si>
  <si>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</si>
  <si>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</si>
  <si>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</si>
  <si>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</si>
  <si>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</si>
  <si>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</si>
  <si>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</si>
  <si>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</si>
  <si>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</si>
  <si>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</si>
  <si>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</si>
  <si>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</si>
  <si>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</si>
  <si>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</si>
  <si>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</si>
  <si>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</si>
  <si>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</si>
  <si>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</si>
  <si>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</si>
  <si>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</si>
  <si>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</si>
  <si>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</si>
  <si>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</si>
  <si>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</si>
  <si>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</si>
  <si>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</si>
  <si>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</si>
  <si>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</si>
  <si>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</si>
  <si>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</si>
  <si>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</si>
  <si>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</si>
  <si>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</si>
  <si>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</si>
  <si>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</si>
  <si>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</si>
  <si>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</si>
  <si>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</si>
  <si>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</si>
  <si>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</si>
  <si>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</si>
  <si>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</si>
  <si>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</si>
  <si>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</si>
  <si>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</si>
  <si>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</si>
  <si>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</si>
  <si>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</si>
  <si>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</si>
  <si>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</si>
  <si>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</si>
  <si>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</si>
  <si>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</si>
  <si>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</si>
  <si>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</si>
  <si>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</si>
  <si>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</si>
  <si>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</si>
  <si>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</si>
  <si>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</si>
  <si>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</si>
  <si>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</si>
  <si>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</si>
  <si>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</si>
  <si>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</si>
  <si>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</si>
  <si>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</si>
  <si>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</si>
  <si>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</si>
  <si>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</si>
  <si>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</si>
  <si>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</si>
  <si>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</si>
  <si>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</si>
  <si>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</si>
  <si>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</si>
  <si>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</si>
  <si>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</si>
  <si>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</si>
  <si>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</si>
  <si>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</si>
  <si>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</si>
  <si>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</si>
  <si>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</si>
  <si>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</si>
  <si>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</si>
  <si>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</si>
  <si>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</si>
  <si>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</si>
  <si>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</si>
  <si>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</si>
  <si>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</si>
  <si>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</si>
  <si>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</si>
  <si>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</si>
  <si>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</si>
  <si>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</si>
  <si>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</si>
  <si>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</si>
  <si>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</si>
  <si>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</si>
  <si>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</si>
  <si>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</si>
  <si>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</si>
  <si>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</si>
  <si>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</si>
  <si>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</si>
  <si>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</si>
  <si>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</si>
  <si>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</si>
  <si>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</si>
  <si>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</si>
  <si>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</si>
  <si>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</si>
  <si>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</si>
  <si>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</si>
  <si>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</si>
  <si>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</si>
  <si>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</si>
  <si>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</si>
  <si>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</si>
  <si>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</si>
  <si>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</si>
  <si>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</si>
  <si>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</si>
  <si>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</si>
  <si>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</si>
  <si>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</si>
  <si>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</si>
  <si>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</si>
  <si>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</si>
  <si>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</si>
  <si>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</si>
  <si>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</si>
  <si>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</si>
  <si>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</si>
  <si>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</si>
  <si>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</si>
  <si>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</si>
  <si>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</si>
  <si>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</si>
  <si>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</si>
  <si>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</si>
  <si>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</si>
  <si>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</si>
  <si>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</si>
  <si>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</si>
  <si>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</si>
  <si>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</si>
  <si>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</si>
  <si>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</si>
  <si>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</si>
  <si>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</si>
  <si>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</si>
  <si>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</si>
  <si>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</si>
  <si>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</si>
  <si>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</si>
  <si>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</si>
  <si>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</si>
  <si>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</si>
  <si>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</si>
  <si>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</si>
  <si>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</si>
  <si>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</si>
  <si>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</si>
  <si>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</si>
  <si>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</si>
  <si>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</si>
  <si>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</si>
  <si>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</si>
  <si>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</si>
  <si>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</si>
  <si>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</si>
  <si>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</si>
  <si>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</si>
  <si>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</si>
  <si>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</si>
  <si>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</si>
  <si>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</si>
  <si>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</si>
  <si>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</si>
  <si>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</si>
  <si>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</si>
  <si>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</si>
  <si>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</si>
  <si>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</si>
  <si>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</si>
  <si>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</si>
  <si>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</si>
  <si>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</si>
  <si>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</si>
  <si>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</si>
  <si>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</si>
  <si>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</si>
  <si>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</si>
  <si>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</si>
  <si>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</si>
  <si>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</si>
  <si>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</si>
  <si>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</si>
  <si>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</si>
  <si>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</si>
  <si>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</si>
  <si>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</si>
  <si>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</si>
  <si>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</si>
  <si>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</si>
  <si>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</si>
  <si>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</si>
  <si>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</si>
  <si>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</si>
  <si>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</si>
  <si>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</si>
  <si>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</si>
  <si>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</si>
  <si>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</si>
  <si>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</si>
  <si>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</si>
  <si>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</si>
  <si>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</si>
  <si>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</si>
  <si>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</si>
  <si>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</si>
  <si>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</si>
  <si>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</si>
  <si>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</si>
  <si>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</si>
  <si>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</si>
  <si>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</si>
  <si>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</si>
  <si>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</si>
  <si>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</si>
  <si>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</si>
  <si>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</si>
  <si>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</si>
  <si>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</si>
  <si>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</si>
  <si>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</si>
  <si>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</si>
  <si>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</si>
  <si>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</si>
  <si>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</si>
  <si>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</si>
  <si>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</si>
  <si>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</si>
  <si>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</si>
  <si>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</si>
  <si>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</si>
  <si>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</si>
  <si>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</si>
  <si>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</si>
  <si>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</si>
  <si>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</si>
  <si>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</si>
  <si>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</si>
  <si>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</si>
  <si>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</si>
  <si>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</si>
  <si>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</si>
  <si>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</si>
  <si>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</si>
  <si>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</si>
  <si>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</si>
  <si>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</si>
  <si>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</si>
  <si>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</si>
  <si>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</si>
  <si>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</si>
  <si>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</si>
  <si>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</si>
  <si>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</si>
  <si>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</si>
  <si>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</si>
  <si>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</si>
  <si>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</si>
  <si>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</si>
  <si>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</si>
  <si>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</si>
  <si>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</si>
  <si>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</si>
  <si>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</si>
  <si>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</si>
  <si>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</si>
  <si>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</si>
  <si>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</si>
  <si>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</si>
  <si>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</si>
  <si>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</si>
  <si>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</si>
  <si>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</si>
  <si>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</si>
  <si>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</si>
  <si>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</si>
  <si>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</si>
  <si>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</si>
  <si>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</si>
  <si>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</si>
  <si>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</si>
  <si>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</si>
  <si>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</si>
  <si>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</si>
  <si>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</si>
  <si>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</si>
  <si>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</si>
  <si>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</si>
  <si>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</si>
  <si>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</si>
  <si>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</si>
  <si>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</si>
  <si>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</si>
  <si>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</si>
  <si>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</si>
  <si>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</si>
  <si>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</si>
  <si>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</si>
  <si>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</si>
  <si>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</si>
  <si>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</si>
  <si>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</si>
  <si>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</si>
  <si>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</si>
  <si>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</si>
  <si>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</si>
  <si>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</si>
  <si>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</si>
  <si>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</si>
  <si>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</si>
  <si>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</si>
  <si>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</si>
  <si>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</si>
  <si>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</si>
  <si>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</si>
  <si>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</si>
  <si>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</si>
  <si>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</si>
  <si>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</si>
  <si>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</si>
  <si>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</si>
  <si>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</si>
  <si>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</si>
  <si>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</si>
  <si>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</si>
  <si>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</si>
  <si>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</si>
  <si>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</si>
  <si>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</si>
  <si>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</si>
  <si>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</si>
  <si>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</si>
  <si>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</si>
  <si>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</si>
  <si>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</si>
  <si>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</si>
  <si>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</si>
  <si>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</si>
  <si>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</si>
  <si>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</si>
  <si>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</si>
  <si>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</si>
  <si>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</si>
  <si>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</si>
  <si>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</si>
  <si>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</si>
  <si>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</si>
  <si>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</si>
  <si>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</si>
  <si>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</si>
  <si>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</si>
  <si>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</si>
  <si>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</si>
  <si>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</si>
  <si>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</si>
  <si>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</si>
  <si>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</si>
  <si>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</si>
  <si>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</si>
  <si>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</si>
  <si>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</si>
  <si>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</si>
  <si>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</si>
  <si>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</si>
  <si>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</si>
  <si>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</si>
  <si>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</si>
  <si>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</si>
  <si>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</si>
  <si>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</si>
  <si>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</si>
  <si>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</si>
  <si>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</si>
  <si>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</si>
  <si>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</si>
  <si>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</si>
  <si>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</si>
  <si>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</si>
  <si>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</si>
  <si>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</si>
  <si>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</si>
  <si>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</si>
  <si>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</si>
  <si>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</si>
  <si>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</si>
  <si>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</si>
  <si>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</si>
  <si>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</si>
  <si>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</si>
  <si>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</si>
  <si>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</si>
  <si>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</si>
  <si>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</si>
  <si>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</si>
  <si>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</si>
  <si>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</si>
  <si>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</si>
  <si>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</si>
  <si>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</si>
  <si>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</si>
  <si>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</si>
  <si>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</si>
  <si>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</si>
  <si>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</si>
  <si>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</si>
  <si>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</si>
  <si>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</si>
  <si>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</si>
  <si>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</si>
  <si>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</si>
  <si>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</si>
  <si>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</si>
  <si>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</si>
  <si>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</si>
  <si>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</si>
  <si>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</si>
  <si>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</si>
  <si>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</si>
  <si>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</si>
  <si>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</si>
  <si>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</si>
  <si>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</si>
  <si>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</si>
  <si>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</si>
  <si>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</si>
  <si>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</si>
  <si>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</si>
  <si>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</si>
  <si>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</si>
  <si>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</si>
  <si>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</si>
  <si>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</si>
  <si>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</si>
  <si>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</si>
  <si>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</si>
  <si>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</si>
  <si>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</si>
  <si>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</si>
  <si>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</si>
  <si>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</si>
  <si>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</si>
  <si>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</si>
  <si>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</si>
  <si>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</si>
  <si>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</si>
  <si>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</si>
  <si>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</si>
  <si>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</si>
  <si>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</si>
  <si>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</si>
  <si>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</si>
  <si>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</si>
  <si>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</si>
  <si>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</si>
  <si>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</si>
  <si>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</si>
  <si>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</si>
  <si>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</si>
  <si>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</si>
  <si>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</si>
  <si>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</si>
  <si>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</si>
  <si>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</si>
  <si>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</si>
  <si>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</si>
  <si>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</si>
  <si>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</si>
  <si>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</si>
  <si>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</si>
  <si>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</si>
  <si>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</si>
  <si>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</si>
  <si>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</si>
  <si>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</si>
  <si>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</si>
  <si>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</si>
  <si>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</si>
  <si>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</si>
  <si>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</si>
  <si>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</si>
  <si>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</si>
  <si>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</si>
  <si>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</si>
  <si>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</si>
  <si>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</si>
  <si>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</si>
  <si>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</si>
  <si>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</si>
  <si>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</si>
  <si>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</si>
  <si>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</si>
  <si>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</si>
  <si>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</si>
  <si>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</si>
  <si>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</si>
  <si>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</si>
  <si>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</si>
  <si>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</si>
  <si>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</si>
  <si>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</si>
  <si>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</si>
  <si>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</si>
  <si>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</si>
  <si>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</si>
  <si>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</si>
  <si>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</si>
  <si>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</si>
  <si>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</si>
  <si>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</si>
  <si>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</si>
  <si>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</si>
  <si>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</si>
  <si>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</si>
  <si>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</si>
  <si>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</si>
  <si>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</si>
  <si>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</si>
  <si>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</si>
  <si>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</si>
  <si>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</si>
  <si>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</si>
  <si>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</si>
  <si>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</si>
  <si>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</si>
  <si>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</si>
  <si>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</si>
  <si>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</si>
  <si>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</si>
  <si>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</si>
  <si>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</si>
  <si>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</si>
  <si>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</si>
  <si>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</si>
  <si>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</si>
  <si>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</si>
  <si>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</si>
  <si>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</si>
  <si>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</si>
  <si>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</si>
  <si>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</si>
  <si>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</si>
  <si>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</si>
  <si>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</si>
  <si>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</si>
  <si>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</si>
  <si>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</si>
  <si>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</si>
  <si>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</si>
  <si>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</si>
  <si>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</si>
  <si>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</si>
  <si>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</si>
  <si>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</si>
  <si>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</si>
  <si>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</si>
  <si>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</si>
  <si>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</si>
  <si>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</si>
  <si>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</si>
  <si>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</si>
  <si>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</si>
  <si>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</si>
  <si>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</si>
  <si>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</si>
  <si>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</si>
  <si>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</si>
  <si>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</si>
  <si>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</si>
  <si>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</si>
  <si>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</si>
  <si>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</si>
  <si>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</si>
  <si>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</si>
  <si>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</si>
  <si>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</si>
  <si>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</si>
  <si>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</si>
  <si>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</si>
  <si>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</si>
  <si>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</si>
  <si>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</si>
  <si>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</si>
  <si>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</si>
  <si>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</si>
  <si>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</si>
  <si>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</si>
  <si>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</si>
  <si>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</si>
  <si>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</si>
  <si>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</si>
  <si>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</si>
  <si>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</si>
  <si>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</si>
  <si>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</si>
  <si>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</si>
  <si>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</si>
  <si>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</si>
  <si>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</si>
  <si>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</si>
  <si>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</si>
  <si>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</si>
  <si>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</si>
  <si>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</si>
  <si>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</si>
  <si>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</si>
  <si>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</si>
  <si>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</si>
  <si>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</si>
  <si>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</si>
  <si>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</si>
  <si>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</si>
  <si>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</si>
  <si>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</si>
  <si>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</si>
  <si>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</si>
  <si>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</si>
  <si>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</si>
  <si>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</si>
  <si>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</si>
  <si>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</si>
  <si>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</si>
  <si>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</si>
  <si>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</si>
  <si>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</si>
  <si>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</si>
  <si>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</si>
  <si>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</si>
  <si>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</si>
  <si>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</si>
  <si>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</si>
  <si>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</si>
  <si>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</si>
  <si>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</si>
  <si>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</si>
  <si>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</si>
  <si>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</si>
  <si>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</si>
  <si>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</si>
  <si>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</si>
  <si>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</si>
  <si>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</si>
  <si>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</si>
  <si>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</si>
  <si>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</si>
  <si>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</si>
  <si>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</si>
  <si>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</si>
  <si>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</si>
  <si>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</si>
  <si>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</si>
  <si>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</si>
  <si>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</si>
  <si>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</si>
  <si>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</si>
  <si>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</si>
  <si>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</si>
  <si>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</si>
  <si>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</si>
  <si>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</si>
  <si>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</si>
  <si>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</si>
  <si>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</si>
  <si>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</si>
  <si>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</si>
  <si>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</si>
  <si>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</si>
  <si>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</si>
  <si>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</si>
  <si>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</si>
  <si>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</si>
  <si>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</si>
  <si>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</si>
  <si>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</si>
  <si>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</si>
  <si>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</si>
  <si>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</si>
  <si>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</si>
  <si>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</si>
  <si>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</si>
  <si>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</si>
  <si>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</si>
  <si>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</si>
  <si>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</si>
  <si>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</si>
  <si>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</si>
  <si>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</si>
  <si>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</si>
  <si>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</si>
  <si>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</si>
  <si>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</si>
  <si>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</si>
  <si>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</si>
  <si>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</si>
  <si>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</si>
  <si>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</si>
  <si>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</si>
  <si>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</si>
  <si>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</si>
  <si>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</si>
  <si>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</si>
  <si>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</si>
  <si>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</si>
  <si>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</si>
  <si>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</si>
  <si>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</si>
  <si>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</si>
  <si>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</si>
  <si>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</si>
  <si>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</si>
  <si>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</si>
  <si>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</si>
  <si>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</si>
  <si>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</si>
  <si>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</si>
  <si>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</si>
  <si>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</si>
  <si>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</si>
  <si>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</si>
  <si>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</si>
  <si>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</si>
  <si>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</si>
  <si>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</si>
  <si>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</si>
  <si>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</si>
  <si>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</si>
  <si>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</si>
  <si>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</si>
  <si>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</si>
  <si>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</si>
  <si>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</si>
  <si>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</si>
  <si>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</si>
  <si>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</si>
  <si>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</si>
  <si>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</si>
  <si>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</si>
  <si>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</si>
  <si>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</si>
  <si>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</si>
  <si>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</si>
  <si>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</si>
  <si>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</si>
  <si>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</si>
  <si>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</si>
  <si>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</si>
  <si>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</si>
  <si>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</si>
  <si>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</si>
  <si>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</si>
  <si>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</si>
  <si>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</si>
  <si>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</si>
  <si>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</si>
  <si>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</si>
  <si>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</si>
  <si>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</si>
  <si>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</si>
  <si>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</si>
  <si>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</si>
  <si>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</si>
  <si>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</si>
  <si>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</si>
  <si>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</si>
  <si>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</si>
  <si>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</si>
  <si>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</si>
  <si>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</si>
  <si>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</si>
  <si>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</si>
  <si>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</si>
  <si>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</si>
  <si>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</si>
  <si>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</si>
  <si>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</si>
  <si>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</si>
  <si>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</si>
  <si>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</si>
  <si>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</si>
  <si>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</si>
  <si>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</si>
  <si>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</si>
  <si>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</si>
  <si>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</si>
  <si>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</si>
  <si>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</si>
  <si>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</si>
  <si>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</si>
  <si>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</si>
  <si>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</si>
  <si>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</si>
  <si>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</si>
  <si>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</si>
  <si>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</si>
  <si>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</si>
  <si>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</si>
  <si>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</si>
  <si>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</si>
  <si>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</si>
  <si>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</si>
  <si>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</si>
  <si>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</si>
  <si>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</si>
  <si>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</si>
  <si>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</si>
  <si>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</si>
  <si>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</si>
  <si>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</si>
  <si>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</si>
  <si>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</si>
  <si>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</si>
  <si>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</si>
  <si>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</si>
  <si>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</si>
  <si>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</si>
  <si>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</si>
  <si>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</si>
  <si>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</si>
  <si>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</si>
  <si>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</si>
  <si>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</si>
  <si>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</si>
  <si>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</si>
  <si>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</si>
  <si>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</si>
  <si>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</si>
  <si>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</si>
  <si>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</si>
  <si>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</si>
  <si>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</si>
  <si>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</si>
  <si>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</si>
  <si>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</si>
  <si>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</si>
  <si>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</si>
  <si>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</si>
  <si>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</si>
  <si>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</si>
  <si>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</si>
  <si>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</si>
  <si>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</si>
  <si>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</si>
  <si>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</si>
  <si>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</si>
  <si>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</si>
  <si>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</si>
  <si>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</si>
  <si>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</si>
  <si>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</si>
  <si>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</si>
  <si>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</si>
  <si>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</si>
  <si>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</si>
  <si>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</si>
  <si>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</si>
  <si>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</si>
  <si>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</si>
  <si>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</si>
  <si>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</si>
  <si>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</si>
  <si>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</si>
  <si>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</si>
  <si>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</si>
  <si>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</si>
  <si>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</si>
  <si>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</si>
  <si>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</si>
  <si>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</si>
  <si>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</si>
  <si>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</si>
  <si>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</si>
  <si>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</si>
  <si>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</si>
  <si>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</si>
  <si>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</si>
  <si>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</si>
  <si>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</si>
  <si>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</si>
  <si>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</si>
  <si>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</si>
  <si>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</si>
  <si>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</si>
  <si>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</si>
  <si>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</si>
  <si>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</si>
  <si>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</si>
  <si>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</si>
  <si>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</si>
  <si>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</si>
  <si>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</si>
  <si>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</si>
  <si>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</si>
  <si>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</si>
  <si>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</si>
  <si>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</si>
  <si>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</si>
  <si>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</si>
  <si>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</si>
  <si>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</si>
  <si>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</si>
  <si>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</si>
  <si>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</si>
  <si>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</si>
  <si>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</si>
  <si>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</si>
  <si>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</si>
  <si>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</si>
  <si>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</si>
  <si>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</si>
  <si>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</si>
  <si>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</si>
  <si>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</si>
  <si>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</si>
  <si>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</si>
  <si>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</si>
  <si>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</si>
  <si>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</si>
  <si>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</si>
  <si>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</si>
  <si>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</si>
  <si>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</si>
  <si>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</si>
  <si>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</si>
  <si>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</si>
  <si>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</si>
  <si>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</si>
  <si>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</si>
  <si>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</si>
  <si>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</si>
  <si>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</si>
  <si>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</si>
  <si>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</si>
  <si>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</si>
  <si>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</si>
  <si>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</si>
  <si>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</si>
  <si>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</si>
  <si>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</si>
  <si>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</si>
  <si>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</si>
  <si>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</si>
  <si>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</si>
  <si>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</si>
  <si>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</si>
  <si>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</si>
  <si>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</si>
  <si>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</si>
  <si>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</si>
  <si>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</si>
  <si>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</si>
  <si>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</si>
  <si>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</si>
  <si>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</si>
  <si>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</si>
  <si>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</si>
  <si>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</si>
  <si>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</si>
  <si>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</si>
  <si>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</si>
  <si>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</si>
  <si>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</si>
  <si>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</si>
  <si>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</si>
  <si>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</si>
  <si>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</si>
  <si>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</si>
  <si>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</si>
  <si>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</si>
  <si>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</si>
  <si>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</si>
  <si>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</si>
  <si>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</si>
  <si>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</si>
  <si>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</si>
  <si>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</si>
  <si>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</si>
  <si>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</si>
  <si>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</si>
  <si>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</si>
  <si>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</si>
  <si>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</si>
  <si>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</si>
  <si>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</si>
  <si>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</si>
  <si>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</si>
  <si>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</si>
  <si>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</si>
  <si>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</si>
  <si>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</si>
  <si>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</si>
  <si>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</si>
  <si>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</si>
  <si>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</si>
  <si>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</si>
  <si>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</si>
  <si>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</si>
  <si>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</si>
  <si>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</si>
  <si>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</si>
  <si>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</si>
  <si>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</si>
  <si>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</si>
  <si>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</si>
  <si>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</si>
  <si>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</si>
  <si>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</si>
  <si>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</si>
  <si>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</si>
  <si>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</si>
  <si>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</si>
  <si>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</si>
  <si>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</si>
  <si>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</si>
  <si>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</si>
  <si>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</si>
  <si>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</si>
  <si>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</si>
  <si>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</si>
  <si>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</si>
  <si>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</si>
  <si>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</si>
  <si>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</si>
  <si>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</si>
  <si>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</si>
  <si>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</si>
  <si>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</si>
  <si>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</si>
  <si>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</si>
  <si>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</si>
  <si>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</si>
  <si>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</si>
  <si>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</si>
  <si>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</si>
  <si>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</si>
  <si>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</si>
  <si>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</si>
  <si>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</si>
  <si>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</si>
  <si>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</si>
  <si>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</si>
  <si>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</si>
  <si>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</si>
  <si>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</si>
  <si>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</si>
  <si>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</si>
  <si>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</si>
  <si>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</si>
  <si>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</si>
  <si>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</si>
  <si>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</si>
  <si>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</si>
  <si>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</si>
  <si>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</si>
  <si>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</si>
  <si>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</si>
  <si>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</si>
  <si>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</si>
  <si>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</si>
  <si>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</si>
  <si>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</si>
  <si>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</si>
  <si>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</si>
  <si>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</si>
  <si>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</si>
  <si>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</si>
  <si>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</si>
  <si>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</si>
  <si>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</si>
  <si>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</si>
  <si>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</si>
  <si>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</si>
  <si>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</si>
  <si>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</si>
  <si>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</si>
  <si>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</si>
  <si>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</si>
  <si>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</si>
  <si>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</si>
  <si>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</si>
  <si>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</si>
  <si>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</si>
  <si>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</si>
  <si>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</si>
  <si>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</si>
  <si>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</si>
  <si>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</si>
  <si>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</si>
  <si>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</si>
  <si>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</si>
  <si>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</si>
  <si>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</si>
  <si>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</si>
  <si>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</si>
  <si>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</si>
  <si>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</si>
  <si>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</si>
  <si>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</si>
  <si>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</si>
  <si>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</si>
  <si>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</si>
  <si>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</si>
  <si>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</si>
  <si>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</si>
  <si>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</si>
  <si>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</si>
  <si>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</si>
  <si>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</si>
  <si>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</si>
  <si>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</si>
  <si>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</si>
  <si>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</si>
  <si>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</si>
  <si>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</si>
  <si>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</si>
  <si>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</si>
  <si>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</si>
  <si>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</si>
  <si>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</si>
  <si>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</si>
  <si>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</si>
  <si>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</si>
  <si>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</si>
  <si>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</si>
  <si>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</si>
  <si>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</si>
  <si>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</si>
  <si>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</si>
  <si>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</si>
  <si>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</si>
  <si>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</si>
  <si>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</si>
  <si>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</si>
  <si>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</si>
  <si>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</si>
  <si>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</si>
  <si>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</si>
  <si>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</si>
  <si>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</si>
  <si>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</si>
  <si>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</si>
  <si>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</si>
  <si>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</si>
  <si>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</si>
  <si>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</si>
  <si>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</si>
  <si>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</si>
  <si>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</si>
  <si>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</si>
  <si>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</si>
  <si>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</si>
  <si>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</si>
  <si>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</si>
  <si>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</si>
  <si>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</si>
  <si>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</si>
  <si>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</si>
  <si>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</si>
  <si>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</si>
  <si>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</si>
  <si>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</si>
  <si>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</si>
  <si>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</si>
  <si>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</si>
  <si>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</si>
  <si>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</si>
  <si>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</si>
  <si>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</si>
  <si>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</si>
  <si>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</si>
  <si>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</si>
  <si>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</si>
  <si>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</si>
  <si>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</si>
  <si>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</si>
  <si>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</si>
  <si>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</si>
  <si>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</si>
  <si>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</si>
  <si>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</si>
  <si>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</si>
  <si>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</si>
  <si>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</si>
  <si>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</si>
  <si>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</si>
  <si>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</si>
  <si>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</si>
  <si>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</si>
  <si>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</si>
  <si>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</si>
  <si>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</si>
  <si>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</si>
  <si>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</si>
  <si>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</si>
  <si>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</si>
  <si>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</si>
  <si>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</si>
  <si>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</si>
  <si>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</si>
  <si>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</si>
  <si>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</si>
  <si>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</si>
  <si>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</si>
  <si>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</si>
  <si>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</si>
  <si>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</si>
  <si>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</si>
  <si>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</si>
  <si>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</si>
  <si>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</si>
  <si>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</si>
  <si>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</si>
  <si>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</si>
  <si>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</si>
  <si>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</si>
  <si>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</si>
  <si>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</si>
  <si>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</si>
  <si>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</si>
  <si>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</si>
  <si>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</si>
  <si>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</si>
  <si>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</si>
  <si>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</si>
  <si>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</si>
  <si>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</si>
  <si>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</si>
  <si>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</si>
  <si>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</si>
  <si>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</si>
  <si>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</si>
  <si>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</si>
  <si>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</si>
  <si>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</si>
  <si>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</si>
  <si>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</si>
  <si>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</si>
  <si>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</si>
  <si>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</si>
  <si>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</si>
  <si>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</si>
  <si>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</si>
  <si>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</si>
  <si>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</si>
  <si>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</si>
  <si>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</si>
  <si>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</si>
  <si>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</si>
  <si>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</si>
  <si>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</si>
  <si>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</si>
  <si>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</si>
  <si>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</si>
  <si>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</si>
  <si>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</si>
  <si>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</si>
  <si>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</si>
  <si>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</si>
  <si>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</si>
  <si>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</si>
  <si>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</si>
  <si>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</si>
  <si>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</si>
  <si>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</si>
  <si>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</si>
  <si>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</si>
  <si>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</si>
  <si>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</si>
  <si>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</si>
  <si>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</si>
  <si>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</si>
  <si>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</si>
  <si>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</si>
  <si>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</si>
  <si>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</si>
  <si>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</si>
  <si>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</si>
  <si>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</si>
  <si>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</si>
  <si>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</si>
  <si>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</si>
  <si>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</si>
  <si>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</si>
  <si>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</si>
  <si>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</si>
  <si>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</si>
  <si>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</si>
  <si>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</si>
  <si>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</si>
  <si>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</si>
  <si>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</si>
  <si>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</si>
  <si>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</si>
  <si>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</si>
  <si>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</si>
  <si>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</si>
  <si>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</si>
  <si>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</si>
  <si>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</si>
  <si>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</si>
  <si>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</si>
  <si>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</si>
  <si>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</si>
  <si>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</si>
  <si>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</si>
  <si>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</si>
  <si>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</si>
  <si>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</si>
  <si>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</si>
  <si>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</si>
  <si>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</si>
  <si>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</si>
  <si>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</si>
  <si>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</si>
  <si>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</si>
  <si>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</si>
  <si>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</si>
  <si>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</si>
  <si>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</si>
  <si>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</si>
  <si>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</si>
  <si>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</si>
  <si>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</si>
  <si>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</si>
  <si>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</si>
  <si>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</si>
  <si>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</si>
  <si>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</si>
  <si>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</si>
  <si>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</si>
  <si>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</si>
  <si>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</si>
  <si>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</si>
  <si>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</si>
  <si>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</si>
  <si>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</si>
  <si>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</si>
  <si>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</si>
  <si>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</si>
  <si>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</si>
  <si>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</si>
  <si>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</si>
  <si>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</si>
  <si>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</si>
  <si>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</si>
  <si>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</si>
  <si>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</si>
  <si>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</si>
  <si>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</si>
  <si>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</si>
  <si>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</si>
  <si>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</si>
  <si>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</si>
  <si>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</si>
  <si>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</si>
  <si>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</si>
  <si>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</si>
  <si>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</si>
  <si>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</si>
  <si>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</si>
  <si>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</si>
  <si>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</si>
  <si>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</si>
  <si>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</si>
  <si>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</si>
  <si>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</si>
  <si>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</si>
  <si>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</si>
  <si>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</si>
  <si>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</si>
  <si>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</si>
  <si>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</si>
  <si>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</si>
  <si>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</si>
  <si>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</si>
  <si>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</si>
  <si>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</si>
  <si>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</si>
  <si>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</si>
  <si>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</si>
  <si>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</si>
  <si>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</si>
  <si>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</si>
  <si>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</si>
  <si>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</si>
  <si>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</si>
  <si>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</si>
  <si>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</si>
  <si>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</si>
  <si>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</si>
  <si>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</si>
  <si>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</si>
  <si>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</si>
  <si>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</si>
  <si>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</si>
  <si>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</si>
  <si>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</si>
  <si>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</si>
  <si>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</si>
  <si>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</si>
  <si>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</si>
  <si>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</si>
  <si>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</si>
  <si>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</si>
  <si>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</si>
  <si>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</si>
  <si>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</si>
  <si>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</si>
  <si>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</si>
  <si>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</si>
  <si>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</si>
  <si>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</si>
  <si>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</si>
  <si>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</si>
  <si>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</si>
  <si>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</si>
  <si>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</si>
  <si>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</si>
  <si>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</si>
  <si>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</si>
  <si>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</si>
  <si>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</si>
  <si>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</si>
  <si>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</si>
  <si>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</si>
  <si>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</si>
  <si>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</si>
  <si>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</si>
  <si>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</si>
  <si>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</si>
  <si>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</si>
  <si>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</si>
  <si>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</si>
  <si>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</si>
  <si>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</si>
  <si>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</si>
  <si>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</si>
  <si>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</si>
  <si>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</si>
  <si>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</si>
  <si>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</si>
  <si>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</si>
  <si>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</si>
  <si>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</si>
  <si>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</si>
  <si>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</si>
  <si>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</si>
  <si>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</si>
  <si>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</si>
  <si>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</si>
  <si>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</si>
  <si>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</si>
  <si>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</si>
  <si>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</si>
  <si>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</si>
  <si>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</si>
  <si>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</si>
  <si>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</si>
  <si>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</si>
  <si>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</si>
  <si>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</si>
  <si>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</si>
  <si>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</si>
  <si>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</si>
  <si>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</si>
  <si>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</si>
  <si>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</si>
  <si>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</si>
  <si>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</si>
  <si>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</si>
  <si>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</si>
  <si>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</si>
  <si>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</si>
  <si>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</si>
  <si>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</si>
  <si>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</si>
  <si>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</si>
  <si>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</si>
  <si>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</si>
  <si>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</si>
  <si>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</si>
  <si>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</si>
  <si>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</si>
  <si>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</si>
  <si>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</si>
  <si>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</si>
  <si>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</si>
  <si>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</si>
  <si>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</si>
  <si>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</si>
  <si>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</si>
  <si>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</si>
  <si>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</si>
  <si>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</si>
  <si>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</si>
  <si>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</si>
  <si>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</si>
  <si>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</si>
  <si>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</si>
  <si>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</si>
  <si>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</si>
  <si>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</si>
  <si>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</si>
  <si>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</si>
  <si>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</si>
  <si>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</si>
  <si>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</si>
  <si>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</si>
  <si>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</si>
  <si>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</si>
  <si>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</si>
  <si>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</si>
  <si>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</si>
  <si>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</si>
  <si>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</si>
  <si>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</si>
  <si>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</si>
  <si>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</si>
  <si>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</si>
  <si>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</si>
  <si>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</si>
  <si>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</si>
  <si>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</si>
  <si>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</si>
  <si>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</si>
  <si>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</si>
  <si>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</si>
  <si>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</si>
  <si>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</si>
  <si>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</si>
  <si>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</si>
  <si>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</si>
  <si>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</si>
  <si>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</si>
  <si>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</si>
  <si>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</si>
  <si>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</si>
  <si>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</si>
  <si>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</si>
  <si>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</si>
  <si>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</si>
  <si>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</si>
  <si>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</si>
  <si>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</si>
  <si>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</si>
  <si>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</si>
  <si>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</si>
  <si>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</si>
  <si>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</si>
  <si>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</si>
  <si>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</si>
  <si>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</si>
  <si>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</si>
  <si>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</si>
  <si>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</si>
  <si>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</si>
  <si>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</si>
  <si>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</si>
  <si>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</si>
  <si>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</si>
  <si>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</si>
  <si>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</si>
  <si>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</si>
  <si>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</si>
  <si>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</si>
  <si>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</si>
  <si>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</si>
  <si>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</si>
  <si>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</si>
  <si>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</si>
  <si>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</si>
  <si>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</si>
  <si>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</si>
  <si>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</si>
  <si>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</si>
  <si>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</si>
  <si>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</si>
  <si>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</si>
  <si>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</si>
  <si>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</si>
  <si>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</si>
  <si>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</si>
  <si>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</si>
  <si>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</si>
  <si>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</si>
  <si>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</si>
  <si>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</si>
  <si>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</si>
  <si>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</si>
  <si>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</si>
  <si>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</si>
  <si>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</si>
  <si>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</si>
  <si>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</si>
  <si>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</si>
  <si>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</si>
  <si>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</si>
  <si>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</si>
  <si>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</si>
  <si>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</si>
  <si>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</si>
  <si>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</si>
  <si>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</si>
  <si>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</si>
  <si>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</si>
  <si>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</si>
  <si>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</si>
  <si>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</si>
  <si>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</si>
  <si>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</si>
  <si>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</si>
  <si>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</si>
  <si>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</si>
  <si>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</si>
  <si>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</si>
  <si>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</si>
  <si>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</si>
  <si>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</si>
  <si>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</si>
  <si>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</si>
  <si>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</si>
  <si>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</si>
  <si>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</si>
  <si>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</si>
  <si>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</si>
  <si>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</si>
  <si>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</si>
  <si>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</si>
  <si>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</si>
  <si>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</si>
  <si>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</si>
  <si>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</si>
  <si>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</si>
  <si>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</si>
  <si>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</si>
  <si>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</si>
  <si>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</si>
  <si>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</si>
  <si>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</si>
  <si>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</si>
  <si>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</si>
  <si>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</si>
  <si>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</si>
  <si>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</si>
  <si>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</si>
  <si>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</si>
  <si>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</si>
  <si>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</si>
  <si>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</si>
  <si>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</si>
  <si>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</si>
  <si>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</si>
  <si>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</si>
  <si>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</si>
  <si>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</si>
  <si>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</si>
  <si>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</si>
  <si>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</si>
  <si>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</si>
  <si>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</si>
  <si>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</si>
  <si>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</si>
  <si>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</si>
  <si>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</si>
  <si>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</si>
  <si>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</si>
  <si>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</si>
  <si>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</si>
  <si>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</si>
  <si>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</si>
  <si>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</si>
  <si>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</si>
  <si>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</si>
  <si>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</si>
  <si>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</si>
  <si>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</si>
  <si>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</si>
  <si>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</si>
  <si>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</si>
  <si>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</si>
  <si>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</si>
  <si>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</si>
  <si>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</si>
  <si>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</si>
  <si>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</si>
  <si>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</si>
  <si>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</si>
  <si>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</si>
  <si>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</si>
  <si>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</si>
  <si>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</si>
  <si>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</si>
  <si>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</si>
  <si>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</si>
  <si>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</si>
  <si>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</si>
  <si>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</si>
  <si>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</si>
  <si>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</si>
  <si>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</si>
  <si>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</si>
  <si>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</si>
  <si>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</si>
  <si>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</si>
  <si>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</si>
  <si>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</si>
  <si>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</si>
  <si>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</si>
  <si>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</si>
  <si>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</si>
  <si>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</si>
  <si>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</si>
  <si>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</si>
  <si>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</si>
  <si>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</si>
  <si>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</si>
  <si>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</si>
  <si>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</si>
  <si>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</si>
  <si>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</si>
  <si>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</si>
  <si>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</si>
  <si>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</si>
  <si>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</si>
  <si>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</si>
  <si>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</si>
  <si>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</si>
  <si>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</si>
  <si>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</si>
  <si>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</si>
  <si>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</si>
  <si>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</si>
  <si>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</si>
  <si>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</si>
  <si>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</si>
  <si>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</si>
  <si>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</si>
  <si>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</si>
  <si>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</si>
  <si>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</si>
  <si>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</si>
  <si>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</si>
  <si>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</si>
  <si>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</si>
  <si>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</si>
  <si>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</si>
  <si>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</si>
  <si>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</si>
  <si>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</si>
  <si>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</si>
  <si>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</si>
  <si>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</si>
  <si>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</si>
  <si>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</si>
  <si>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</si>
  <si>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</si>
  <si>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</si>
  <si>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</si>
  <si>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</si>
  <si>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</si>
  <si>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</si>
  <si>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</si>
  <si>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</si>
  <si>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</si>
  <si>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</si>
  <si>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</si>
  <si>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</si>
  <si>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</si>
  <si>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</si>
  <si>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</si>
  <si>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</si>
  <si>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</si>
  <si>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</si>
  <si>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</si>
  <si>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</si>
  <si>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</si>
  <si>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</si>
  <si>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</si>
  <si>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</si>
  <si>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</si>
  <si>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</si>
  <si>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</si>
  <si>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</si>
  <si>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</si>
  <si>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</si>
  <si>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</si>
  <si>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</si>
  <si>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</si>
  <si>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</si>
  <si>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</si>
  <si>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</si>
  <si>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</si>
  <si>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</si>
  <si>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</si>
  <si>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</si>
  <si>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</si>
  <si>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</si>
  <si>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</si>
  <si>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</si>
  <si>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</si>
  <si>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</si>
  <si>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</si>
  <si>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</si>
  <si>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</si>
  <si>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</si>
  <si>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</si>
  <si>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</si>
  <si>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</si>
  <si>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</si>
  <si>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</si>
  <si>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</si>
  <si>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</si>
  <si>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</si>
  <si>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</si>
  <si>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</si>
  <si>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</si>
  <si>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</si>
  <si>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</si>
  <si>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</si>
  <si>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</si>
  <si>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</si>
  <si>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</si>
  <si>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</si>
  <si>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</si>
  <si>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</si>
  <si>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</si>
  <si>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</si>
  <si>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</si>
  <si>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</si>
  <si>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</si>
  <si>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</si>
  <si>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</si>
  <si>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</si>
  <si>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</si>
  <si>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</si>
  <si>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</si>
  <si>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</si>
  <si>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</si>
  <si>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</si>
  <si>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</si>
  <si>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</si>
  <si>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</si>
  <si>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</si>
  <si>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</si>
  <si>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</si>
  <si>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</si>
  <si>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</si>
  <si>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</si>
  <si>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</si>
  <si>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</si>
  <si>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</si>
  <si>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</si>
  <si>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</si>
  <si>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</si>
  <si>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</si>
  <si>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</si>
  <si>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</si>
  <si>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</si>
  <si>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</si>
  <si>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</si>
  <si>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</si>
  <si>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</si>
  <si>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</si>
  <si>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</si>
  <si>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</si>
  <si>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</si>
  <si>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</si>
  <si>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</si>
  <si>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</si>
  <si>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</si>
  <si>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</si>
  <si>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</si>
  <si>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</si>
  <si>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</si>
  <si>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</si>
  <si>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</si>
  <si>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</si>
  <si>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</si>
  <si>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</si>
  <si>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</si>
  <si>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</si>
  <si>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</si>
  <si>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</si>
  <si>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</si>
  <si>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</si>
  <si>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</si>
  <si>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</si>
  <si>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</si>
  <si>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</si>
  <si>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</si>
  <si>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</si>
  <si>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</si>
  <si>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</si>
  <si>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</si>
  <si>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</si>
  <si>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</si>
  <si>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</si>
  <si>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</si>
  <si>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</si>
  <si>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</si>
  <si>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</si>
  <si>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</si>
  <si>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</si>
  <si>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</si>
  <si>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</si>
  <si>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</si>
  <si>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</si>
  <si>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</si>
  <si>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</si>
  <si>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</si>
  <si>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</si>
  <si>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</si>
  <si>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</si>
  <si>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</si>
  <si>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</si>
  <si>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</si>
  <si>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</si>
  <si>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</si>
  <si>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</si>
  <si>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</si>
  <si>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</si>
  <si>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</si>
  <si>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</si>
  <si>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</si>
  <si>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</si>
  <si>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</si>
  <si>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</si>
  <si>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</si>
  <si>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</si>
  <si>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</si>
  <si>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</si>
  <si>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</si>
  <si>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</si>
  <si>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</si>
  <si>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</si>
  <si>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</si>
  <si>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</si>
  <si>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</si>
  <si>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</si>
  <si>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</si>
  <si>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</si>
  <si>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</si>
  <si>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</si>
  <si>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</si>
  <si>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</si>
  <si>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</si>
  <si>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</si>
  <si>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</si>
  <si>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</si>
  <si>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</si>
  <si>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</si>
  <si>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</si>
  <si>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</si>
  <si>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</si>
  <si>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</si>
  <si>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</si>
  <si>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</si>
  <si>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</si>
  <si>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</si>
  <si>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</si>
  <si>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</si>
  <si>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</si>
  <si>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</si>
  <si>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</si>
  <si>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</si>
  <si>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</si>
  <si>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</si>
  <si>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</si>
  <si>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</si>
  <si>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</si>
  <si>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</si>
  <si>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</si>
  <si>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</si>
  <si>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</si>
  <si>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</si>
  <si>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</si>
  <si>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</si>
  <si>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</si>
  <si>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</si>
  <si>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</si>
  <si>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</si>
  <si>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</si>
  <si>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</si>
  <si>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</si>
  <si>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</si>
  <si>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</si>
  <si>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</si>
  <si>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</si>
  <si>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</si>
  <si>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</si>
  <si>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</si>
  <si>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</si>
  <si>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</si>
  <si>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</si>
  <si>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</si>
  <si>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</si>
  <si>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</si>
  <si>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</si>
  <si>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</si>
  <si>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</si>
  <si>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</si>
  <si>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</si>
  <si>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</si>
  <si>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</si>
  <si>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</si>
  <si>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</si>
  <si>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</si>
  <si>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</si>
  <si>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</si>
  <si>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</si>
  <si>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</si>
  <si>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</si>
  <si>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</si>
  <si>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</si>
  <si>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</si>
  <si>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</si>
  <si>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</si>
  <si>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</si>
  <si>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</si>
  <si>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</si>
  <si>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</si>
  <si>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</si>
  <si>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</si>
  <si>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</si>
  <si>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</si>
  <si>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</si>
  <si>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</si>
  <si>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</si>
  <si>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</si>
  <si>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</si>
  <si>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</si>
  <si>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</si>
  <si>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</si>
  <si>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</si>
  <si>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</si>
  <si>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</si>
  <si>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</si>
  <si>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</si>
  <si>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</si>
  <si>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</si>
  <si>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</si>
  <si>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</si>
  <si>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</si>
  <si>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</si>
  <si>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</si>
  <si>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</si>
  <si>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</si>
  <si>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</si>
  <si>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</si>
  <si>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</si>
  <si>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</si>
  <si>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</si>
  <si>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</si>
  <si>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</si>
  <si>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</si>
  <si>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</si>
  <si>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</si>
  <si>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</si>
  <si>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</si>
  <si>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</si>
  <si>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</si>
  <si>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</si>
  <si>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</si>
  <si>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</si>
  <si>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</si>
  <si>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</si>
  <si>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</si>
  <si>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</si>
  <si>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</si>
  <si>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</si>
  <si>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</si>
  <si>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</si>
  <si>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</si>
  <si>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</si>
  <si>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</si>
  <si>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</si>
  <si>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</si>
  <si>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</si>
  <si>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</si>
  <si>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</si>
  <si>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</si>
  <si>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</si>
  <si>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</si>
  <si>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</si>
  <si>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</si>
  <si>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</si>
  <si>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</si>
  <si>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</si>
  <si>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</si>
  <si>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</si>
  <si>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</si>
  <si>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</si>
  <si>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</si>
  <si>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</si>
  <si>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</si>
  <si>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</si>
  <si>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</si>
  <si>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</si>
  <si>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</si>
  <si>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</si>
  <si>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</si>
  <si>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</si>
  <si>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</si>
  <si>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</si>
  <si>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</si>
  <si>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</si>
  <si>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</si>
  <si>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</si>
  <si>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</si>
  <si>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</si>
  <si>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</si>
  <si>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</si>
  <si>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</si>
  <si>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</si>
  <si>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</si>
  <si>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</si>
  <si>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</si>
  <si>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</si>
  <si>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</si>
  <si>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</si>
  <si>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</si>
  <si>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</si>
  <si>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</si>
  <si>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</si>
  <si>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</si>
  <si>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</si>
  <si>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</si>
  <si>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</si>
  <si>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</si>
  <si>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</si>
  <si>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</si>
  <si>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</si>
  <si>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</si>
  <si>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</si>
  <si>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</si>
  <si>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</si>
  <si>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</si>
  <si>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</si>
  <si>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</si>
  <si>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</si>
  <si>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</si>
  <si>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</si>
  <si>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</si>
  <si>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</si>
  <si>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</si>
  <si>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</si>
  <si>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</si>
  <si>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</si>
  <si>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</si>
  <si>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</si>
  <si>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</si>
  <si>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</si>
  <si>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</si>
  <si>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</si>
  <si>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</si>
  <si>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</si>
  <si>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</si>
  <si>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</si>
  <si>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</si>
  <si>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</si>
  <si>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</si>
  <si>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</si>
  <si>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</si>
  <si>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</si>
  <si>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</si>
  <si>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</si>
  <si>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</si>
  <si>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</si>
  <si>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</si>
  <si>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</si>
  <si>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</si>
  <si>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</si>
  <si>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</si>
  <si>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</si>
  <si>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</si>
  <si>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</si>
  <si>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</si>
  <si>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</si>
  <si>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</si>
  <si>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</si>
  <si>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</si>
  <si>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</si>
  <si>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</si>
  <si>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</si>
  <si>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</si>
  <si>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</si>
  <si>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</si>
  <si>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</si>
  <si>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</si>
  <si>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</si>
  <si>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</si>
  <si>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</si>
  <si>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</si>
  <si>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</si>
  <si>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</si>
  <si>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</si>
  <si>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</si>
  <si>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</si>
  <si>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</si>
  <si>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</si>
  <si>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</si>
  <si>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</si>
  <si>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</si>
  <si>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</si>
  <si>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</si>
  <si>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</si>
  <si>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</si>
  <si>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</si>
  <si>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</si>
  <si>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</si>
  <si>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</si>
  <si>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</si>
  <si>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</si>
  <si>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</si>
  <si>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</si>
  <si>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</si>
  <si>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</si>
  <si>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</si>
  <si>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</si>
  <si>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</si>
  <si>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</si>
  <si>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</si>
  <si>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</si>
  <si>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</si>
  <si>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</si>
  <si>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</si>
  <si>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</si>
  <si>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</si>
  <si>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</si>
  <si>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</si>
  <si>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</si>
  <si>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</si>
  <si>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</si>
  <si>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</si>
  <si>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</si>
  <si>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</si>
  <si>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</si>
  <si>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</si>
  <si>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</si>
  <si>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</si>
  <si>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</si>
  <si>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</si>
  <si>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</si>
  <si>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</si>
  <si>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</si>
  <si>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</si>
  <si>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</si>
  <si>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</si>
  <si>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</si>
  <si>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</si>
  <si>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</si>
  <si>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</si>
  <si>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</si>
  <si>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</si>
  <si>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</si>
  <si>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</si>
  <si>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</si>
  <si>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</si>
  <si>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</si>
  <si>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</si>
  <si>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</si>
  <si>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</si>
  <si>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</si>
  <si>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</si>
  <si>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</si>
  <si>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</si>
  <si>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</si>
  <si>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</si>
  <si>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</si>
  <si>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</si>
  <si>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</si>
  <si>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</si>
  <si>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</si>
  <si>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</si>
  <si>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</si>
  <si>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</si>
  <si>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</si>
  <si>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</si>
  <si>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</si>
  <si>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</si>
  <si>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</si>
  <si>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</si>
  <si>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</si>
  <si>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</si>
  <si>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</si>
  <si>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</si>
  <si>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</si>
  <si>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</si>
  <si>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</si>
  <si>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</si>
  <si>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</si>
  <si>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</si>
  <si>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</si>
  <si>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</si>
  <si>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</si>
  <si>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</si>
  <si>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</si>
  <si>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</si>
  <si>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</si>
  <si>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</si>
  <si>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</si>
  <si>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</si>
  <si>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</si>
  <si>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</si>
  <si>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</si>
  <si>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</si>
  <si>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</si>
  <si>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</si>
  <si>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</si>
  <si>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</si>
  <si>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</si>
  <si>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</si>
  <si>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</si>
  <si>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</si>
  <si>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</si>
  <si>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</si>
  <si>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</si>
  <si>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</si>
  <si>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</si>
  <si>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</si>
  <si>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</si>
  <si>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</si>
  <si>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</si>
  <si>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</si>
  <si>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</si>
  <si>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</si>
  <si>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</si>
  <si>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</si>
  <si>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</si>
  <si>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</si>
  <si>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</si>
  <si>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</si>
  <si>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</si>
  <si>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</si>
  <si>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</si>
  <si>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</si>
  <si>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</si>
  <si>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</si>
  <si>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</si>
  <si>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</si>
  <si>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</si>
  <si>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</si>
  <si>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</si>
  <si>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</si>
  <si>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</si>
  <si>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</si>
  <si>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</si>
  <si>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</si>
  <si>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</si>
  <si>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</si>
  <si>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</si>
  <si>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</si>
  <si>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</si>
  <si>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</si>
  <si>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</si>
  <si>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</si>
  <si>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</si>
  <si>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</si>
  <si>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</si>
  <si>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</si>
  <si>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</si>
  <si>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</si>
  <si>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</si>
  <si>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</si>
  <si>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</si>
  <si>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</si>
  <si>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</si>
  <si>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</si>
  <si>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</si>
  <si>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</si>
  <si>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</si>
  <si>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</si>
  <si>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</si>
  <si>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</si>
  <si>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</si>
  <si>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</si>
  <si>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</si>
  <si>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</si>
  <si>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</si>
  <si>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</si>
  <si>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</si>
  <si>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</si>
  <si>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</si>
  <si>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</si>
  <si>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</si>
  <si>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</si>
  <si>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</si>
  <si>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</si>
  <si>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</si>
  <si>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</si>
  <si>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</si>
  <si>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</si>
  <si>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</si>
  <si>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</si>
  <si>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</si>
  <si>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</si>
  <si>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</si>
  <si>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</si>
  <si>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</si>
  <si>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</si>
  <si>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</si>
  <si>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</si>
  <si>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</si>
  <si>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</si>
  <si>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</si>
  <si>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</si>
  <si>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</si>
  <si>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</si>
  <si>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</si>
  <si>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</si>
  <si>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</si>
  <si>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</si>
  <si>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</si>
  <si>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</si>
  <si>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</si>
  <si>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</si>
  <si>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</si>
  <si>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</si>
  <si>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</si>
  <si>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</si>
  <si>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</si>
  <si>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</si>
  <si>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</si>
  <si>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</si>
  <si>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</si>
  <si>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</si>
  <si>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</si>
  <si>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</si>
  <si>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</si>
  <si>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</si>
  <si>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</si>
  <si>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</si>
  <si>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</si>
  <si>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</si>
  <si>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</si>
  <si>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</si>
  <si>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</si>
  <si>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</si>
  <si>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</si>
  <si>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</si>
  <si>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</si>
  <si>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</si>
  <si>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</si>
  <si>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</si>
  <si>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</si>
  <si>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</si>
  <si>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</si>
  <si>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</si>
  <si>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</si>
  <si>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</si>
  <si>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</si>
  <si>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</si>
  <si>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</si>
  <si>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</si>
  <si>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</si>
  <si>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</si>
  <si>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</si>
  <si>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</si>
  <si>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</si>
  <si>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</si>
  <si>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</si>
  <si>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</si>
  <si>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</si>
  <si>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</si>
  <si>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</si>
  <si>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</si>
  <si>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</si>
  <si>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</si>
  <si>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</si>
  <si>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</si>
  <si>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</si>
  <si>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</si>
  <si>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</si>
  <si>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</si>
  <si>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</si>
  <si>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</si>
  <si>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</si>
  <si>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</si>
  <si>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</si>
  <si>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</si>
  <si>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</si>
  <si>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</si>
  <si>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</si>
  <si>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</si>
  <si>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</si>
  <si>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</si>
  <si>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</si>
  <si>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</si>
  <si>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</si>
  <si>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</si>
  <si>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</si>
  <si>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</si>
  <si>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</si>
  <si>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</si>
  <si>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</si>
  <si>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</si>
  <si>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</si>
  <si>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</si>
  <si>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</si>
  <si>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</si>
  <si>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</si>
  <si>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</si>
  <si>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</si>
  <si>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</si>
  <si>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</si>
  <si>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</si>
  <si>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</si>
  <si>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</si>
  <si>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</si>
  <si>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</si>
  <si>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</si>
  <si>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</si>
  <si>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</si>
  <si>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</si>
  <si>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</si>
  <si>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</si>
  <si>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</si>
  <si>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</si>
  <si>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</si>
  <si>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</si>
  <si>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</si>
  <si>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</si>
  <si>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</si>
  <si>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</si>
  <si>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</si>
  <si>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</si>
  <si>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</si>
  <si>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</si>
  <si>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</si>
  <si>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</si>
  <si>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</si>
  <si>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</si>
  <si>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</si>
  <si>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</si>
  <si>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</si>
  <si>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</si>
  <si>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</si>
  <si>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</si>
  <si>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</si>
  <si>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</si>
  <si>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</si>
  <si>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</si>
  <si>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</si>
  <si>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</si>
  <si>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</si>
  <si>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</si>
  <si>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</si>
  <si>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</si>
  <si>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</si>
  <si>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</si>
  <si>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</si>
  <si>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</si>
  <si>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</si>
  <si>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</si>
  <si>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</si>
  <si>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</si>
  <si>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</si>
  <si>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</si>
  <si>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</si>
  <si>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</si>
  <si>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</si>
  <si>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</si>
  <si>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</si>
  <si>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</si>
  <si>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</si>
  <si>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</si>
  <si>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</si>
  <si>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</si>
  <si>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</si>
  <si>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</si>
  <si>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</si>
  <si>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</si>
  <si>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</si>
  <si>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</si>
  <si>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</si>
  <si>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</si>
  <si>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</si>
  <si>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</si>
  <si>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</si>
  <si>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</si>
  <si>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</si>
  <si>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</si>
  <si>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</si>
  <si>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</si>
  <si>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</si>
  <si>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</si>
  <si>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</si>
  <si>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</si>
  <si>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</si>
  <si>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</si>
  <si>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</si>
  <si>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</si>
  <si>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</si>
  <si>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</si>
  <si>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</si>
  <si>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</si>
  <si>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</si>
  <si>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</si>
  <si>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</si>
  <si>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</si>
  <si>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</si>
  <si>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</si>
  <si>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</si>
  <si>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</si>
  <si>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</si>
  <si>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</si>
  <si>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</si>
  <si>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</si>
  <si>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</si>
  <si>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</si>
  <si>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</si>
  <si>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</si>
  <si>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</si>
  <si>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</si>
  <si>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</si>
  <si>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</si>
  <si>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</si>
  <si>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</si>
  <si>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</si>
  <si>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</si>
  <si>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</si>
  <si>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</si>
  <si>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</si>
  <si>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</si>
  <si>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</si>
  <si>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</si>
  <si>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</si>
  <si>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</si>
  <si>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</si>
  <si>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</si>
  <si>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</si>
  <si>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</si>
  <si>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</si>
  <si>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</si>
  <si>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</si>
  <si>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</si>
  <si>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</si>
  <si>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</si>
  <si>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</si>
  <si>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</si>
  <si>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</si>
  <si>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</si>
  <si>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</si>
  <si>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</si>
  <si>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</si>
  <si>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</si>
  <si>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</si>
  <si>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</si>
  <si>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</si>
  <si>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</si>
  <si>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</si>
  <si>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</si>
  <si>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</si>
  <si>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</si>
  <si>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</si>
  <si>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</si>
  <si>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</si>
  <si>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</si>
  <si>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</si>
  <si>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</si>
  <si>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</si>
  <si>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</si>
  <si>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</si>
  <si>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</si>
  <si>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</si>
  <si>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</si>
  <si>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</si>
  <si>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</si>
  <si>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</si>
  <si>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</si>
  <si>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</si>
  <si>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</si>
  <si>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</si>
  <si>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</si>
  <si>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</si>
  <si>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</si>
  <si>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</si>
  <si>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</si>
  <si>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</si>
  <si>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</si>
  <si>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</si>
  <si>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</si>
  <si>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</si>
  <si>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</si>
  <si>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</si>
  <si>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</si>
  <si>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</si>
  <si>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</si>
  <si>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</si>
  <si>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</si>
  <si>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</si>
  <si>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</si>
  <si>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</si>
  <si>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</si>
  <si>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</si>
  <si>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</si>
  <si>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</si>
  <si>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</si>
  <si>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</si>
  <si>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</si>
  <si>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</si>
  <si>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</si>
  <si>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</si>
  <si>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</si>
  <si>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</si>
  <si>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</si>
  <si>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</si>
  <si>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</si>
  <si>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</si>
  <si>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</si>
  <si>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</si>
  <si>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</si>
  <si>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</si>
  <si>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</si>
  <si>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</si>
  <si>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</si>
  <si>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</si>
  <si>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</si>
  <si>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</si>
  <si>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</si>
  <si>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</si>
  <si>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</si>
  <si>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</si>
  <si>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</si>
  <si>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</si>
  <si>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</si>
  <si>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</si>
  <si>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</si>
  <si>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</si>
  <si>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</si>
  <si>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</si>
  <si>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</si>
  <si>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</si>
  <si>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</si>
  <si>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</si>
  <si>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</si>
  <si>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</si>
  <si>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</si>
  <si>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</si>
  <si>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</si>
  <si>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</si>
  <si>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</si>
  <si>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</si>
  <si>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</si>
  <si>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</si>
  <si>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</si>
  <si>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</si>
  <si>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</si>
  <si>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</si>
  <si>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</si>
  <si>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</si>
  <si>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</si>
  <si>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</si>
  <si>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</si>
  <si>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</si>
  <si>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</si>
  <si>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</si>
  <si>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</si>
  <si>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</si>
  <si>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</si>
  <si>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</si>
  <si>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</si>
  <si>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</si>
  <si>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</si>
  <si>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</si>
  <si>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</si>
  <si>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</si>
  <si>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</si>
  <si>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</si>
  <si>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</si>
  <si>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</si>
  <si>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</si>
  <si>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</si>
  <si>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</si>
  <si>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</si>
  <si>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</si>
  <si>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</si>
  <si>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</si>
  <si>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</si>
  <si>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</si>
  <si>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</si>
  <si>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</si>
  <si>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</si>
  <si>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</si>
  <si>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</si>
  <si>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</si>
  <si>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</si>
  <si>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</si>
  <si>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</si>
  <si>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</si>
  <si>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</si>
  <si>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</si>
  <si>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</si>
  <si>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</si>
  <si>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</si>
  <si>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</si>
  <si>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</si>
  <si>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</si>
  <si>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</si>
  <si>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</si>
  <si>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</si>
  <si>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</si>
  <si>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</si>
  <si>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</si>
  <si>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</si>
  <si>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</si>
  <si>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</si>
  <si>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</si>
  <si>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</si>
  <si>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</si>
  <si>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</si>
  <si>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</si>
  <si>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</si>
  <si>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</si>
  <si>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</si>
  <si>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</si>
  <si>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</si>
  <si>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</si>
  <si>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</si>
  <si>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</si>
  <si>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</si>
  <si>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</si>
  <si>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</si>
  <si>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</si>
  <si>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</si>
  <si>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</si>
  <si>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</si>
  <si>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</si>
  <si>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</si>
  <si>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</si>
  <si>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</si>
  <si>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</si>
  <si>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</si>
  <si>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</si>
  <si>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</si>
  <si>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</si>
  <si>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</si>
  <si>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</si>
  <si>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</si>
  <si>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</si>
  <si>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</si>
  <si>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</si>
  <si>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</si>
  <si>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</si>
  <si>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</si>
  <si>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</si>
  <si>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</si>
  <si>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</si>
  <si>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</si>
  <si>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</si>
  <si>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</si>
  <si>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</si>
  <si>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</si>
  <si>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</si>
  <si>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</si>
  <si>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</si>
  <si>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</si>
  <si>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</si>
  <si>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</si>
  <si>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</si>
  <si>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</si>
  <si>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</si>
  <si>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</si>
  <si>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</si>
  <si>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</si>
  <si>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</si>
  <si>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</si>
  <si>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</si>
  <si>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</si>
  <si>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</si>
  <si>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</si>
  <si>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</si>
  <si>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</si>
  <si>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</si>
  <si>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</si>
  <si>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</si>
  <si>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</si>
  <si>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</si>
  <si>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</si>
  <si>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</si>
  <si>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</si>
  <si>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</si>
  <si>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</si>
  <si>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</si>
  <si>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</si>
  <si>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</si>
  <si>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</si>
  <si>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</si>
  <si>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</si>
  <si>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</si>
  <si>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</si>
  <si>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</si>
  <si>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</si>
  <si>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</si>
  <si>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</si>
  <si>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</si>
  <si>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</si>
  <si>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</si>
  <si>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</si>
  <si>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</si>
  <si>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</si>
  <si>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</si>
  <si>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</si>
  <si>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</si>
  <si>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</si>
  <si>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</si>
  <si>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</si>
  <si>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</si>
  <si>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</si>
  <si>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</si>
  <si>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</si>
  <si>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</si>
  <si>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</si>
  <si>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</si>
  <si>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</si>
  <si>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</si>
  <si>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</si>
  <si>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</si>
  <si>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</si>
  <si>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</si>
  <si>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</si>
  <si>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</si>
  <si>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</si>
  <si>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</si>
  <si>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</si>
  <si>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</si>
  <si>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</si>
  <si>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</si>
  <si>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</si>
  <si>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</si>
  <si>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</si>
  <si>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</si>
  <si>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</si>
  <si>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</si>
  <si>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</si>
  <si>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</si>
  <si>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</si>
  <si>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</si>
  <si>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</si>
  <si>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</si>
  <si>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</si>
  <si>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</si>
  <si>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</si>
  <si>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</si>
  <si>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</si>
  <si>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</si>
  <si>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</si>
  <si>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</si>
  <si>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</si>
  <si>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</si>
  <si>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</si>
  <si>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</si>
  <si>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</si>
  <si>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</si>
  <si>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</si>
  <si>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</si>
  <si>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</si>
  <si>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</si>
  <si>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</si>
  <si>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</si>
  <si>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</si>
  <si>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</si>
  <si>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</si>
  <si>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</si>
  <si>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</si>
  <si>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</si>
  <si>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</si>
  <si>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</si>
  <si>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</si>
  <si>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</si>
  <si>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</si>
  <si>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</si>
  <si>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</si>
  <si>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</si>
  <si>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</si>
  <si>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</si>
  <si>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</si>
  <si>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</si>
  <si>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</si>
  <si>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</si>
  <si>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</si>
  <si>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</si>
  <si>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</si>
  <si>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</si>
  <si>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</si>
  <si>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</si>
  <si>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</si>
  <si>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</si>
  <si>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</si>
  <si>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</si>
  <si>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</si>
  <si>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</si>
  <si>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</si>
  <si>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</si>
  <si>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</si>
  <si>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</si>
  <si>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</si>
  <si>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</si>
  <si>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</si>
  <si>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</si>
  <si>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</si>
  <si>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</si>
  <si>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</si>
  <si>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</si>
  <si>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</si>
  <si>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</si>
  <si>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</si>
  <si>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</si>
  <si>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</si>
  <si>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</si>
  <si>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</si>
  <si>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</si>
  <si>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</si>
  <si>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</si>
  <si>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</si>
  <si>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</si>
  <si>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</si>
  <si>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</si>
  <si>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</si>
  <si>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</si>
  <si>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</si>
  <si>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</si>
  <si>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</si>
  <si>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</si>
  <si>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</si>
  <si>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</si>
  <si>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</si>
  <si>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</si>
  <si>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</si>
  <si>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</si>
  <si>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</si>
  <si>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</si>
  <si>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</si>
  <si>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</si>
  <si>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</si>
  <si>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</si>
  <si>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</si>
  <si>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</si>
  <si>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</si>
  <si>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</si>
  <si>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</si>
  <si>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</si>
  <si>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</si>
  <si>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</si>
  <si>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</si>
  <si>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</si>
  <si>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</si>
  <si>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</si>
  <si>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</si>
  <si>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</si>
  <si>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</si>
  <si>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</si>
  <si>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</si>
  <si>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</si>
  <si>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</si>
  <si>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</si>
  <si>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</si>
  <si>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</si>
  <si>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</si>
  <si>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</si>
  <si>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</si>
  <si>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</si>
  <si>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</si>
  <si>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</si>
  <si>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</si>
  <si>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</si>
  <si>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</si>
  <si>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</si>
  <si>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</si>
  <si>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</si>
  <si>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</si>
  <si>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</si>
  <si>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</si>
  <si>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</si>
  <si>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</si>
  <si>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</si>
  <si>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</si>
  <si>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</si>
  <si>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</si>
  <si>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</si>
  <si>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</si>
  <si>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</si>
  <si>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</si>
  <si>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</si>
  <si>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</si>
  <si>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</si>
  <si>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</si>
  <si>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</si>
  <si>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</si>
  <si>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</si>
  <si>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</si>
  <si>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</si>
  <si>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</si>
  <si>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</si>
  <si>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</si>
  <si>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</si>
  <si>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</si>
  <si>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</si>
  <si>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</si>
  <si>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</si>
  <si>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</si>
  <si>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</si>
  <si>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</si>
  <si>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</si>
  <si>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</si>
  <si>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</si>
  <si>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</si>
  <si>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</si>
  <si>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</si>
  <si>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</si>
  <si>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</si>
  <si>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</si>
  <si>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</si>
  <si>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</si>
  <si>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</si>
  <si>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</si>
  <si>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</si>
  <si>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</si>
  <si>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</si>
  <si>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</si>
  <si>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</si>
  <si>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</si>
  <si>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</si>
  <si>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</si>
  <si>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</si>
  <si>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</si>
  <si>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</si>
  <si>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</si>
  <si>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</si>
  <si>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</si>
  <si>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</si>
  <si>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</si>
  <si>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</si>
  <si>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</si>
  <si>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</si>
  <si>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</si>
  <si>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</si>
  <si>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</si>
  <si>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</si>
  <si>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</si>
  <si>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</si>
  <si>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</si>
  <si>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</si>
  <si>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</si>
  <si>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</si>
  <si>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</si>
  <si>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</si>
  <si>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</si>
  <si>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</si>
  <si>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</si>
  <si>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</si>
  <si>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</si>
  <si>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</si>
  <si>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</si>
  <si>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</si>
  <si>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</si>
  <si>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</si>
  <si>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</si>
  <si>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</si>
  <si>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</si>
  <si>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</si>
  <si>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</si>
  <si>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</si>
  <si>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</si>
  <si>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</si>
  <si>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</si>
  <si>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</si>
  <si>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</si>
  <si>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</si>
  <si>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</si>
  <si>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</si>
  <si>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</si>
  <si>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</si>
  <si>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</si>
  <si>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</si>
  <si>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</si>
  <si>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</si>
  <si>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</si>
  <si>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</si>
  <si>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</si>
  <si>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</si>
  <si>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</si>
  <si>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</si>
  <si>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</si>
  <si>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</si>
  <si>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</si>
  <si>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</si>
  <si>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</si>
  <si>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</si>
  <si>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</si>
  <si>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</si>
  <si>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</si>
  <si>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</si>
  <si>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</si>
  <si>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</si>
  <si>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</si>
  <si>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</si>
  <si>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</si>
  <si>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</si>
  <si>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</si>
  <si>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</si>
  <si>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</si>
  <si>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</si>
  <si>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</si>
  <si>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</si>
  <si>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</si>
  <si>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</si>
  <si>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</si>
  <si>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</si>
  <si>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</si>
  <si>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</si>
  <si>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</si>
  <si>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</si>
  <si>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</si>
  <si>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</si>
  <si>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</si>
  <si>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</si>
  <si>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</si>
  <si>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</si>
  <si>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</si>
  <si>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</si>
  <si>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</si>
  <si>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</si>
  <si>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</si>
  <si>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</si>
  <si>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</si>
  <si>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</si>
  <si>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</si>
  <si>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</si>
  <si>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</si>
  <si>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</si>
  <si>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</si>
  <si>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</si>
  <si>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</si>
  <si>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</si>
  <si>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</si>
  <si>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</si>
  <si>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</si>
  <si>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</si>
  <si>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</si>
  <si>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</si>
  <si>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</si>
  <si>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</si>
  <si>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</si>
  <si>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</si>
  <si>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</si>
  <si>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</si>
  <si>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</si>
  <si>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</si>
  <si>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</si>
  <si>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</si>
  <si>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</si>
  <si>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</si>
  <si>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</si>
  <si>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</si>
  <si>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</si>
  <si>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</si>
  <si>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</si>
  <si>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</si>
  <si>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</si>
  <si>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</si>
  <si>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</si>
  <si>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</si>
  <si>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</si>
  <si>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</si>
  <si>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</si>
  <si>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</si>
  <si>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</si>
  <si>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</si>
  <si>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</si>
  <si>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</si>
  <si>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</si>
  <si>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</si>
  <si>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</si>
  <si>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</si>
  <si>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</si>
  <si>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</si>
  <si>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</si>
  <si>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</si>
  <si>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</si>
  <si>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</si>
  <si>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</si>
  <si>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</si>
  <si>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</si>
  <si>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</si>
  <si>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</si>
  <si>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</si>
  <si>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</si>
  <si>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</si>
  <si>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</si>
  <si>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</si>
  <si>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</si>
  <si>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</si>
  <si>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</si>
  <si>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</si>
  <si>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</si>
  <si>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</si>
  <si>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</si>
  <si>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</si>
  <si>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</si>
  <si>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</si>
  <si>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</si>
  <si>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</si>
  <si>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</si>
  <si>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</si>
  <si>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</si>
  <si>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</si>
  <si>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</si>
  <si>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</si>
  <si>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</si>
  <si>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</si>
  <si>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</si>
  <si>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</si>
  <si>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</si>
  <si>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</si>
  <si>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</si>
  <si>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</si>
  <si>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</si>
  <si>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</si>
  <si>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</si>
  <si>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</si>
  <si>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</si>
  <si>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</si>
  <si>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</si>
  <si>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</si>
  <si>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</si>
  <si>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</si>
  <si>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</si>
  <si>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</si>
  <si>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</si>
  <si>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</si>
  <si>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</si>
  <si>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</si>
  <si>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</si>
  <si>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</si>
  <si>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</si>
  <si>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</si>
  <si>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</si>
  <si>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</si>
  <si>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</si>
  <si>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</si>
  <si>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</si>
  <si>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</si>
  <si>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</si>
  <si>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</si>
  <si>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</si>
  <si>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</si>
  <si>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</si>
  <si>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</si>
  <si>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</si>
  <si>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</si>
  <si>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</si>
  <si>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</si>
  <si>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</si>
  <si>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</si>
  <si>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</si>
  <si>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</si>
  <si>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</si>
  <si>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</si>
  <si>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</si>
  <si>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</si>
  <si>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</si>
  <si>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</si>
  <si>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</si>
  <si>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</si>
  <si>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</si>
  <si>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</si>
  <si>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</si>
  <si>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</si>
  <si>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</si>
  <si>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</si>
  <si>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</si>
  <si>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</si>
  <si>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</si>
  <si>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</si>
  <si>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</si>
  <si>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</si>
  <si>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</si>
  <si>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</si>
  <si>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</si>
  <si>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</si>
  <si>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</si>
  <si>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</si>
  <si>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</si>
  <si>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</si>
  <si>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</si>
  <si>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</si>
  <si>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</si>
  <si>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</si>
  <si>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</si>
  <si>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</si>
  <si>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</si>
  <si>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</si>
  <si>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</si>
  <si>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</si>
  <si>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</si>
  <si>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</si>
  <si>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</si>
  <si>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</si>
  <si>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</si>
  <si>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</si>
  <si>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</si>
  <si>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</si>
  <si>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</si>
  <si>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</si>
  <si>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</si>
  <si>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</si>
  <si>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</si>
  <si>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</si>
  <si>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</si>
  <si>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</si>
  <si>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</si>
  <si>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</si>
  <si>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</si>
  <si>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</si>
  <si>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</si>
  <si>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</si>
  <si>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</si>
  <si>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</si>
  <si>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</si>
  <si>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</si>
  <si>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</si>
  <si>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</si>
  <si>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</si>
  <si>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</si>
  <si>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</si>
  <si>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</si>
  <si>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</si>
  <si>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</si>
  <si>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</si>
  <si>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</si>
  <si>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</si>
  <si>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</si>
  <si>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</si>
  <si>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</si>
  <si>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</si>
  <si>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</si>
  <si>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</si>
  <si>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</si>
  <si>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</si>
  <si>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</si>
  <si>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</si>
  <si>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</si>
  <si>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</si>
  <si>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</si>
  <si>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</si>
  <si>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</si>
  <si>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</si>
  <si>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</si>
  <si>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</si>
  <si>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</si>
  <si>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</si>
  <si>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</si>
  <si>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</si>
  <si>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</si>
  <si>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</si>
  <si>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</si>
  <si>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</si>
  <si>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</si>
  <si>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</si>
  <si>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</si>
  <si>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</si>
  <si>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</si>
  <si>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</si>
  <si>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</si>
  <si>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</si>
  <si>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</si>
  <si>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</si>
  <si>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</si>
  <si>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</si>
  <si>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</si>
  <si>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</si>
  <si>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</si>
  <si>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</si>
  <si>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</si>
  <si>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</si>
  <si>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</si>
  <si>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</si>
  <si>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</si>
  <si>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</si>
  <si>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</si>
  <si>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</si>
  <si>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</si>
  <si>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</si>
  <si>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</si>
  <si>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</si>
  <si>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</si>
  <si>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</si>
  <si>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</si>
  <si>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</si>
  <si>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</si>
  <si>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</si>
  <si>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</si>
  <si>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</si>
  <si>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</si>
  <si>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</si>
  <si>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</si>
  <si>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</si>
  <si>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</si>
  <si>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</si>
  <si>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</si>
  <si>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</si>
  <si>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</si>
  <si>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</si>
  <si>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</si>
  <si>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</si>
  <si>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</si>
  <si>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</si>
  <si>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</si>
  <si>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</si>
  <si>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</si>
  <si>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</si>
  <si>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</si>
  <si>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</si>
  <si>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</si>
  <si>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</si>
  <si>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</si>
  <si>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</si>
  <si>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</si>
  <si>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</si>
  <si>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</si>
  <si>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</si>
  <si>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</si>
  <si>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</si>
  <si>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</si>
  <si>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</si>
  <si>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</si>
  <si>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</si>
  <si>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</si>
  <si>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</si>
  <si>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</si>
  <si>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</si>
  <si>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</si>
  <si>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</si>
  <si>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</si>
  <si>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</si>
  <si>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</si>
  <si>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</si>
  <si>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</si>
  <si>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</si>
  <si>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</si>
  <si>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</si>
  <si>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</si>
  <si>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</si>
  <si>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</si>
  <si>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</si>
  <si>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</si>
  <si>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</si>
  <si>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</si>
  <si>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</si>
  <si>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</si>
  <si>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</si>
  <si>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</si>
  <si>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</si>
  <si>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</si>
  <si>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</si>
  <si>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</si>
  <si>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</si>
  <si>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</si>
  <si>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</si>
  <si>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</si>
  <si>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</si>
  <si>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</si>
  <si>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</si>
  <si>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</si>
  <si>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</si>
  <si>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</si>
  <si>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</si>
  <si>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</si>
  <si>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</si>
  <si>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</si>
  <si>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</si>
  <si>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</si>
  <si>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</si>
  <si>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</si>
  <si>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</si>
  <si>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</si>
  <si>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</si>
  <si>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</si>
  <si>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</si>
  <si>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</si>
  <si>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</si>
  <si>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</si>
  <si>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</si>
  <si>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</si>
  <si>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</si>
  <si>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</si>
  <si>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</si>
  <si>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</si>
  <si>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</si>
  <si>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</si>
  <si>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</si>
  <si>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</si>
  <si>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</si>
  <si>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</si>
  <si>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</si>
  <si>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</si>
  <si>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</si>
  <si>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</si>
  <si>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</si>
  <si>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</si>
  <si>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</si>
  <si>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</si>
  <si>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</si>
  <si>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</si>
  <si>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</si>
  <si>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</si>
  <si>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</si>
  <si>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</si>
  <si>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</si>
  <si>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</si>
  <si>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</si>
  <si>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</si>
  <si>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</si>
  <si>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</si>
  <si>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</si>
  <si>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</si>
  <si>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</si>
  <si>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</si>
  <si>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</si>
  <si>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</si>
  <si>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</si>
  <si>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</si>
  <si>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</si>
  <si>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</si>
  <si>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</si>
  <si>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</si>
  <si>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</si>
  <si>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</si>
  <si>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</si>
  <si>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</si>
  <si>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</si>
  <si>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</si>
  <si>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</si>
  <si>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</si>
  <si>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</si>
  <si>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</si>
  <si>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</si>
  <si>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</si>
  <si>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</si>
  <si>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</si>
  <si>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</si>
  <si>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</si>
  <si>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</si>
  <si>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</si>
  <si>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</si>
  <si>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</si>
  <si>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</si>
  <si>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</si>
  <si>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</si>
  <si>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</si>
  <si>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</si>
  <si>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</si>
  <si>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</si>
  <si>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</si>
  <si>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</si>
  <si>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</si>
  <si>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</si>
  <si>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</si>
  <si>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</si>
  <si>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</si>
  <si>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</si>
  <si>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</si>
  <si>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</si>
  <si>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</si>
  <si>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</si>
  <si>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</si>
  <si>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</si>
  <si>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</si>
  <si>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</si>
  <si>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</si>
  <si>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</si>
  <si>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</si>
  <si>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</si>
  <si>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</si>
  <si>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</si>
  <si>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</si>
  <si>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</si>
  <si>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</si>
  <si>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</si>
  <si>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</si>
  <si>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</si>
  <si>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</si>
  <si>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</si>
  <si>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</si>
  <si>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</si>
  <si>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</si>
  <si>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</si>
  <si>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</si>
  <si>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</si>
  <si>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</si>
  <si>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</si>
  <si>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</si>
  <si>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</si>
  <si>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</si>
  <si>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</si>
  <si>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</si>
  <si>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</si>
  <si>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</si>
  <si>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</si>
  <si>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</si>
  <si>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</si>
  <si>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</si>
  <si>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</si>
  <si>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</si>
  <si>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</si>
  <si>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</si>
  <si>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</si>
  <si>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</si>
  <si>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</si>
  <si>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</si>
  <si>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</si>
  <si>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</si>
  <si>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</si>
  <si>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</si>
  <si>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</si>
  <si>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</si>
  <si>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</si>
  <si>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</si>
  <si>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</si>
  <si>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</si>
  <si>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</si>
  <si>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</si>
  <si>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</si>
  <si>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</si>
  <si>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</si>
  <si>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</si>
  <si>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</si>
  <si>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</si>
  <si>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</si>
  <si>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</si>
  <si>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</si>
  <si>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</si>
  <si>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</si>
  <si>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</si>
  <si>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</si>
  <si>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</si>
  <si>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</si>
  <si>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</si>
  <si>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</si>
  <si>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</si>
  <si>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</si>
  <si>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</si>
  <si>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</si>
  <si>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</si>
  <si>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</si>
  <si>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</si>
  <si>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</si>
  <si>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</si>
  <si>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</si>
  <si>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</si>
  <si>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</si>
  <si>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</si>
  <si>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</si>
  <si>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</si>
  <si>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</si>
  <si>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</si>
  <si>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</si>
  <si>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</si>
  <si>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</si>
  <si>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</si>
  <si>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</si>
  <si>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</si>
  <si>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</si>
  <si>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</si>
  <si>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</si>
  <si>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</si>
  <si>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</si>
  <si>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</si>
  <si>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</si>
  <si>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</si>
  <si>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</si>
  <si>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</si>
  <si>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</si>
  <si>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</si>
  <si>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</si>
  <si>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</si>
  <si>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</si>
  <si>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</si>
  <si>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</si>
  <si>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</si>
  <si>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</si>
  <si>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</si>
  <si>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</si>
  <si>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</si>
  <si>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</si>
  <si>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</si>
  <si>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</si>
  <si>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</si>
  <si>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</si>
  <si>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</si>
  <si>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</si>
  <si>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</si>
  <si>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</si>
  <si>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</si>
  <si>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</si>
  <si>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</si>
  <si>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</si>
  <si>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</si>
  <si>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</si>
  <si>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</si>
  <si>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</si>
  <si>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</si>
  <si>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</si>
  <si>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</si>
  <si>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</si>
  <si>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</si>
  <si>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</si>
  <si>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</si>
  <si>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</si>
  <si>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</si>
  <si>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</si>
  <si>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</si>
  <si>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</si>
  <si>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</si>
  <si>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</si>
  <si>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</si>
  <si>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</si>
  <si>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</si>
  <si>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</si>
  <si>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</si>
  <si>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</si>
  <si>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</si>
  <si>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</si>
  <si>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</si>
  <si>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</si>
  <si>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</si>
  <si>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</si>
  <si>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</si>
  <si>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</si>
  <si>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</si>
  <si>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</si>
  <si>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</si>
  <si>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</si>
  <si>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</si>
  <si>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</si>
  <si>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</si>
  <si>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</si>
  <si>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</si>
  <si>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</si>
  <si>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</si>
  <si>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</si>
  <si>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</si>
  <si>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</si>
  <si>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</si>
  <si>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</si>
  <si>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</si>
  <si>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</si>
  <si>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</si>
  <si>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</si>
  <si>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</si>
  <si>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</si>
  <si>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</si>
  <si>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</si>
  <si>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</si>
  <si>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</si>
  <si>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</si>
  <si>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</si>
  <si>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</si>
  <si>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</si>
  <si>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</si>
  <si>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</si>
  <si>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</si>
  <si>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</si>
  <si>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</si>
  <si>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</si>
  <si>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</si>
  <si>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</si>
  <si>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</si>
  <si>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</si>
  <si>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</si>
  <si>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</si>
  <si>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</si>
  <si>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</si>
  <si>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</si>
  <si>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</si>
  <si>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</si>
  <si>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</si>
  <si>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</si>
  <si>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</si>
  <si>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</si>
  <si>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</si>
  <si>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</si>
  <si>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</si>
  <si>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</si>
  <si>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</si>
  <si>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</si>
  <si>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</si>
  <si>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</si>
  <si>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</si>
  <si>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</si>
  <si>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</si>
  <si>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</si>
  <si>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</si>
  <si>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</si>
  <si>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</si>
  <si>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</si>
  <si>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</si>
  <si>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</si>
  <si>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</si>
  <si>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</si>
  <si>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</si>
  <si>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</si>
  <si>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</si>
  <si>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</si>
  <si>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</si>
  <si>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</si>
  <si>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</si>
  <si>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</si>
  <si>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</si>
  <si>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</si>
  <si>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</si>
  <si>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</si>
  <si>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</si>
  <si>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</si>
  <si>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</si>
  <si>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</si>
  <si>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</si>
  <si>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</si>
  <si>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</si>
  <si>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</si>
  <si>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</si>
  <si>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</si>
  <si>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</si>
  <si>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</si>
  <si>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</si>
  <si>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</si>
  <si>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</si>
  <si>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</si>
  <si>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</si>
  <si>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</si>
  <si>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</si>
  <si>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</si>
  <si>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</si>
  <si>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</si>
  <si>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</si>
  <si>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</si>
  <si>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</si>
  <si>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</si>
  <si>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</si>
  <si>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</si>
  <si>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</si>
  <si>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</si>
  <si>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</si>
  <si>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</si>
  <si>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</si>
  <si>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</si>
  <si>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</si>
  <si>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</si>
  <si>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</si>
  <si>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</si>
  <si>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</si>
  <si>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</si>
  <si>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</si>
  <si>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</si>
  <si>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</si>
  <si>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</si>
  <si>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</si>
  <si>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</si>
  <si>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</si>
  <si>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</si>
  <si>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</si>
  <si>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</si>
  <si>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</si>
  <si>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</si>
  <si>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</si>
  <si>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</si>
  <si>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</si>
  <si>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</si>
  <si>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</si>
  <si>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</si>
  <si>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</si>
  <si>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</si>
  <si>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</si>
  <si>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</si>
  <si>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</si>
  <si>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</si>
  <si>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</si>
  <si>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</si>
  <si>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</si>
  <si>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</si>
  <si>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</si>
  <si>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</si>
  <si>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</si>
  <si>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</si>
  <si>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</si>
  <si>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</si>
  <si>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</si>
  <si>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</si>
  <si>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</si>
  <si>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</si>
  <si>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</si>
  <si>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</si>
  <si>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</si>
  <si>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</si>
  <si>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</si>
  <si>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</si>
  <si>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</si>
  <si>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</si>
  <si>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</si>
  <si>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</si>
  <si>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</si>
  <si>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</si>
  <si>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</si>
  <si>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</si>
  <si>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</si>
  <si>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</si>
  <si>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</si>
  <si>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</si>
  <si>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</si>
  <si>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</si>
  <si>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</si>
  <si>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</si>
  <si>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</si>
  <si>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</si>
  <si>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</si>
  <si>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</si>
  <si>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</si>
  <si>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</si>
  <si>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</si>
  <si>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</si>
  <si>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</si>
  <si>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</si>
  <si>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</si>
  <si>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</si>
  <si>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</si>
  <si>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</si>
  <si>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</si>
  <si>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</si>
  <si>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</si>
  <si>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</si>
  <si>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</si>
  <si>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</si>
  <si>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</si>
  <si>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</si>
  <si>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</si>
  <si>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</si>
  <si>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</si>
  <si>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</si>
  <si>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</si>
  <si>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</si>
  <si>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</si>
  <si>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</si>
  <si>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</si>
  <si>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</si>
  <si>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</si>
  <si>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</si>
  <si>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</si>
  <si>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</si>
  <si>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</si>
  <si>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</si>
  <si>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</si>
  <si>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</si>
  <si>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</si>
  <si>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</si>
  <si>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</si>
  <si>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</si>
  <si>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</si>
  <si>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</si>
  <si>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</si>
  <si>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</si>
  <si>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</si>
  <si>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</si>
  <si>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</si>
  <si>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</si>
  <si>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</si>
  <si>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</si>
  <si>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</si>
  <si>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</si>
  <si>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</si>
  <si>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</si>
  <si>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</si>
  <si>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</si>
  <si>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</si>
  <si>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</si>
  <si>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</si>
  <si>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</si>
  <si>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</si>
  <si>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</si>
  <si>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</si>
  <si>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</si>
  <si>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</si>
  <si>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</si>
  <si>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</si>
  <si>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</si>
  <si>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</si>
  <si>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</si>
  <si>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</si>
  <si>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</si>
  <si>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</si>
  <si>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</si>
  <si>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</si>
  <si>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</si>
  <si>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</si>
  <si>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</si>
  <si>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</si>
  <si>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</si>
  <si>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</si>
  <si>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</si>
  <si>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</si>
  <si>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</si>
  <si>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</si>
  <si>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</si>
  <si>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</si>
  <si>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</si>
  <si>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</si>
  <si>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</si>
  <si>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</si>
  <si>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</si>
  <si>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</si>
  <si>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</si>
  <si>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</si>
  <si>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</si>
  <si>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</si>
  <si>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</si>
  <si>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</si>
  <si>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</si>
  <si>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</si>
  <si>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</si>
  <si>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</si>
  <si>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</si>
  <si>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</si>
  <si>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</si>
  <si>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</si>
  <si>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</si>
  <si>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</si>
  <si>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</si>
  <si>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</si>
  <si>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</si>
  <si>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</si>
  <si>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</si>
  <si>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</si>
  <si>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</si>
  <si>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</si>
  <si>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</si>
  <si>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</si>
  <si>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</si>
  <si>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</si>
  <si>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</si>
  <si>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</si>
  <si>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</si>
  <si>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</si>
  <si>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</si>
  <si>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</si>
  <si>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</si>
  <si>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</si>
  <si>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</si>
  <si>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</si>
  <si>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</si>
  <si>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</si>
  <si>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</si>
  <si>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</si>
  <si>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</si>
  <si>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</si>
  <si>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</si>
  <si>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</si>
  <si>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</si>
  <si>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</si>
  <si>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</si>
  <si>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</si>
  <si>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</si>
  <si>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</si>
  <si>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</si>
  <si>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</si>
  <si>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</si>
  <si>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</si>
  <si>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</si>
  <si>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</si>
  <si>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</si>
  <si>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</si>
  <si>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</si>
  <si>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</si>
  <si>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</si>
  <si>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</si>
  <si>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</si>
  <si>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</si>
  <si>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</si>
  <si>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</si>
  <si>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</si>
  <si>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</si>
  <si>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</si>
  <si>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</si>
  <si>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</si>
  <si>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</si>
  <si>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</si>
  <si>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</si>
  <si>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</si>
  <si>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</si>
  <si>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</si>
  <si>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</si>
  <si>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</si>
  <si>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</si>
  <si>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</si>
  <si>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</si>
  <si>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</si>
  <si>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</si>
  <si>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</si>
  <si>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</si>
  <si>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</si>
  <si>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</si>
  <si>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</si>
  <si>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</si>
  <si>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</si>
  <si>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</si>
  <si>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</si>
  <si>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</si>
  <si>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</si>
  <si>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</si>
  <si>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</si>
  <si>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</si>
  <si>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</si>
  <si>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</si>
  <si>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</si>
  <si>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</si>
  <si>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</si>
  <si>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</si>
  <si>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</si>
  <si>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</si>
  <si>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</si>
  <si>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</si>
  <si>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</si>
  <si>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</si>
  <si>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</si>
  <si>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</si>
  <si>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</si>
  <si>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</si>
  <si>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</si>
  <si>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</si>
  <si>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</si>
  <si>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</si>
  <si>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</si>
  <si>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</si>
  <si>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</si>
  <si>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</si>
  <si>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</si>
  <si>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</si>
  <si>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</si>
  <si>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</si>
  <si>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</si>
  <si>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</si>
  <si>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</si>
  <si>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</si>
  <si>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</si>
  <si>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</si>
  <si>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</si>
  <si>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</si>
  <si>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</si>
  <si>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</si>
  <si>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</si>
  <si>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</si>
  <si>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</si>
  <si>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</si>
  <si>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</si>
  <si>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</si>
  <si>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</si>
  <si>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</si>
  <si>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</si>
  <si>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</si>
  <si>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</si>
  <si>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</si>
  <si>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</si>
  <si>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</si>
  <si>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</si>
  <si>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</si>
  <si>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</si>
  <si>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</si>
  <si>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</si>
  <si>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</si>
  <si>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</si>
  <si>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</si>
  <si>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</si>
  <si>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</si>
  <si>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</si>
  <si>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</si>
  <si>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</si>
  <si>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</si>
  <si>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</si>
  <si>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</si>
  <si>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</si>
  <si>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</si>
  <si>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</si>
  <si>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</si>
  <si>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</si>
  <si>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</si>
  <si>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</si>
  <si>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</si>
  <si>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</si>
  <si>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</si>
  <si>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</si>
  <si>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</si>
  <si>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</si>
  <si>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</si>
  <si>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</si>
  <si>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</si>
  <si>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</si>
  <si>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</si>
  <si>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</si>
  <si>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</si>
  <si>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</si>
  <si>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</si>
  <si>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</si>
  <si>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</si>
  <si>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</si>
  <si>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</si>
  <si>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</si>
  <si>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</si>
  <si>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</si>
  <si>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</si>
  <si>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</si>
  <si>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</si>
  <si>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</si>
  <si>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</si>
  <si>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</si>
  <si>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</si>
  <si>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</si>
  <si>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</si>
  <si>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</si>
  <si>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</si>
  <si>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</si>
  <si>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</si>
  <si>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</si>
  <si>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</si>
  <si>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</si>
  <si>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</si>
  <si>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</si>
  <si>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</si>
  <si>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</si>
  <si>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</si>
  <si>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</si>
  <si>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</si>
  <si>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</si>
  <si>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</si>
  <si>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</si>
  <si>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</si>
  <si>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</si>
  <si>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</si>
  <si>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</si>
  <si>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</si>
  <si>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</si>
  <si>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</si>
  <si>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</si>
  <si>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</si>
  <si>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</si>
  <si>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</si>
  <si>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</si>
  <si>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</si>
  <si>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</si>
  <si>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</si>
  <si>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</si>
  <si>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</si>
  <si>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</si>
  <si>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</si>
  <si>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</si>
  <si>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</si>
  <si>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</si>
  <si>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</si>
  <si>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</si>
  <si>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</si>
  <si>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</si>
  <si>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</si>
  <si>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</si>
  <si>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</si>
  <si>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</si>
  <si>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</si>
  <si>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</si>
  <si>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</si>
  <si>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</si>
  <si>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</si>
  <si>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</si>
  <si>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</si>
  <si>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</si>
  <si>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</si>
  <si>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</si>
  <si>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</si>
  <si>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</si>
  <si>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</si>
  <si>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</si>
  <si>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</si>
  <si>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</si>
  <si>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</si>
  <si>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</si>
  <si>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</si>
  <si>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</si>
  <si>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</si>
  <si>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</si>
  <si>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</si>
  <si>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</si>
  <si>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</si>
  <si>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</si>
  <si>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</si>
  <si>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</si>
  <si>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</si>
  <si>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</si>
  <si>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</si>
  <si>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</si>
  <si>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</si>
  <si>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</si>
  <si>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</si>
  <si>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</si>
  <si>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</si>
  <si>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</si>
  <si>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</si>
  <si>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</si>
  <si>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</si>
  <si>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</si>
  <si>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</si>
  <si>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</si>
  <si>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</si>
  <si>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</si>
  <si>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</si>
  <si>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</si>
  <si>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</si>
  <si>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</si>
  <si>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</si>
  <si>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</si>
  <si>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</si>
  <si>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</si>
  <si>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</si>
  <si>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</si>
  <si>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</si>
  <si>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</si>
  <si>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</si>
  <si>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</si>
  <si>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</si>
  <si>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</si>
  <si>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</si>
  <si>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</si>
  <si>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</si>
  <si>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</si>
  <si>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</si>
  <si>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</si>
  <si>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</si>
  <si>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</si>
  <si>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</si>
  <si>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</si>
  <si>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</si>
  <si>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</si>
  <si>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</si>
  <si>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</si>
  <si>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</si>
  <si>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</si>
  <si>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</si>
  <si>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</si>
  <si>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</si>
  <si>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</si>
  <si>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</si>
  <si>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</si>
  <si>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</si>
  <si>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</si>
  <si>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</si>
  <si>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</si>
  <si>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</si>
  <si>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</si>
  <si>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</si>
  <si>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</si>
  <si>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</si>
  <si>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</si>
  <si>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</si>
  <si>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</si>
  <si>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</si>
  <si>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</si>
  <si>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</si>
  <si>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</si>
  <si>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</si>
  <si>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</si>
  <si>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</si>
  <si>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</si>
  <si>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</si>
  <si>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</si>
  <si>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</si>
  <si>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</si>
  <si>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</si>
  <si>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</si>
  <si>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</si>
  <si>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</si>
  <si>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</si>
  <si>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</si>
  <si>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</si>
  <si>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</si>
  <si>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</si>
  <si>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</si>
  <si>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</si>
  <si>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</si>
  <si>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</si>
  <si>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</si>
  <si>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</si>
  <si>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</si>
  <si>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</si>
  <si>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</si>
  <si>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</si>
  <si>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</si>
  <si>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</si>
  <si>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</si>
  <si>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</si>
  <si>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</si>
  <si>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</si>
  <si>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</si>
  <si>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</si>
  <si>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</si>
  <si>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</si>
  <si>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</si>
  <si>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</si>
  <si>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</si>
  <si>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</si>
  <si>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</si>
  <si>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</si>
  <si>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</si>
  <si>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</si>
  <si>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</si>
  <si>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</si>
  <si>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</si>
  <si>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</si>
  <si>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</si>
  <si>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</si>
  <si>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</si>
  <si>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</si>
  <si>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</si>
  <si>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</si>
  <si>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</si>
  <si>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</si>
  <si>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</si>
  <si>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</si>
  <si>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</si>
  <si>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</si>
  <si>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</si>
  <si>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</si>
  <si>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</si>
  <si>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</si>
  <si>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</si>
  <si>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</si>
  <si>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</si>
  <si>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</si>
  <si>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</si>
  <si>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</si>
  <si>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</si>
  <si>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</si>
  <si>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</si>
  <si>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</si>
  <si>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</si>
  <si>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</si>
  <si>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</si>
  <si>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</si>
  <si>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</si>
  <si>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</si>
  <si>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</si>
  <si>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</si>
  <si>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</si>
  <si>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</si>
  <si>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</si>
  <si>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</si>
  <si>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</si>
  <si>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</si>
  <si>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</si>
  <si>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</si>
  <si>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</si>
  <si>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</si>
  <si>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</si>
  <si>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</si>
  <si>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</si>
  <si>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</si>
  <si>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</si>
  <si>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</si>
  <si>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</si>
  <si>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</si>
  <si>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</si>
  <si>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</si>
  <si>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</si>
  <si>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</si>
  <si>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</si>
  <si>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</si>
  <si>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</si>
  <si>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</si>
  <si>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</si>
  <si>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</si>
  <si>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</si>
  <si>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</si>
  <si>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</si>
  <si>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</si>
  <si>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</si>
  <si>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</si>
  <si>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</si>
  <si>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</si>
  <si>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</si>
  <si>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</si>
  <si>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</si>
  <si>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</si>
  <si>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</si>
  <si>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</si>
  <si>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</si>
  <si>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</si>
  <si>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</si>
  <si>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</si>
  <si>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</si>
  <si>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</si>
  <si>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</si>
  <si>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</si>
  <si>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</si>
  <si>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</si>
  <si>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</si>
  <si>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</si>
  <si>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</si>
  <si>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</si>
  <si>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</si>
  <si>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</si>
  <si>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</si>
  <si>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</si>
  <si>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</si>
  <si>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</si>
  <si>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</si>
  <si>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</si>
  <si>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</si>
  <si>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</si>
  <si>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</si>
  <si>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</si>
  <si>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</si>
  <si>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</si>
  <si>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</si>
  <si>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</si>
  <si>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</si>
  <si>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</si>
  <si>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</si>
  <si>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</si>
  <si>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</si>
  <si>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</si>
  <si>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</si>
  <si>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</si>
  <si>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</si>
  <si>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</si>
  <si>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</si>
  <si>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</si>
  <si>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</si>
  <si>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</si>
  <si>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</si>
  <si>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</si>
  <si>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</si>
  <si>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</si>
  <si>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</si>
  <si>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</si>
  <si>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</si>
  <si>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</si>
  <si>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</si>
  <si>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</si>
  <si>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</si>
  <si>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</si>
  <si>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</si>
  <si>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</si>
  <si>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</si>
  <si>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</si>
  <si>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</si>
  <si>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</si>
  <si>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</si>
  <si>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</si>
  <si>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</si>
  <si>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</si>
  <si>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</si>
  <si>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</si>
  <si>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</si>
  <si>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</si>
  <si>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</si>
  <si>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</si>
  <si>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</si>
  <si>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</si>
  <si>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</si>
  <si>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</si>
  <si>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</si>
  <si>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</si>
  <si>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</si>
  <si>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</si>
  <si>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</si>
  <si>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</si>
  <si>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</si>
  <si>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</si>
  <si>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</si>
  <si>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</si>
  <si>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</si>
  <si>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</si>
  <si>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</si>
  <si>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</si>
  <si>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</si>
  <si>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</si>
  <si>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</si>
  <si>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</si>
  <si>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</si>
  <si>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</si>
  <si>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</si>
  <si>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</si>
  <si>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</si>
  <si>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</si>
  <si>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</si>
  <si>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</si>
  <si>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</si>
  <si>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</si>
  <si>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</si>
  <si>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</si>
  <si>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</si>
  <si>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</si>
  <si>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</si>
  <si>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</si>
  <si>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</si>
  <si>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</si>
  <si>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</si>
  <si>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</si>
  <si>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</si>
  <si>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</si>
  <si>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</si>
  <si>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</si>
  <si>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</si>
  <si>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</si>
  <si>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</si>
  <si>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</si>
  <si>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</si>
  <si>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</si>
  <si>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</si>
  <si>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</si>
  <si>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</si>
  <si>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</si>
  <si>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</si>
  <si>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</si>
  <si>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</si>
  <si>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</si>
  <si>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</si>
  <si>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</si>
  <si>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</si>
  <si>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</si>
  <si>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</si>
  <si>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</si>
  <si>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</si>
  <si>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</si>
  <si>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</si>
  <si>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</si>
  <si>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</si>
  <si>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</si>
  <si>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</si>
  <si>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</si>
  <si>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</si>
  <si>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</si>
  <si>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</si>
  <si>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</si>
  <si>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</si>
  <si>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</si>
  <si>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</si>
  <si>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</si>
  <si>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</si>
  <si>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</si>
  <si>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</si>
  <si>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</si>
  <si>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</si>
  <si>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</si>
  <si>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</si>
  <si>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</si>
  <si>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</si>
  <si>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</si>
  <si>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</si>
  <si>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</si>
  <si>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</si>
  <si>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</si>
  <si>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</si>
  <si>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</si>
  <si>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</si>
  <si>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</si>
  <si>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</si>
  <si>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</si>
  <si>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</si>
  <si>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</si>
  <si>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</si>
  <si>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</si>
  <si>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</si>
  <si>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</si>
  <si>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</si>
  <si>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</si>
  <si>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</si>
  <si>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</si>
  <si>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</si>
  <si>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</si>
  <si>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</si>
  <si>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</si>
  <si>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</si>
  <si>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</si>
  <si>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</si>
  <si>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</si>
  <si>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</si>
  <si>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</si>
  <si>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</si>
  <si>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</si>
  <si>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</si>
  <si>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</si>
  <si>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</si>
  <si>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</si>
  <si>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</si>
  <si>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</si>
  <si>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</si>
  <si>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</si>
  <si>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</si>
  <si>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</si>
  <si>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</si>
  <si>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</si>
  <si>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</si>
  <si>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</si>
  <si>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</si>
  <si>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</si>
  <si>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</si>
  <si>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</si>
  <si>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</si>
  <si>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</si>
  <si>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</si>
  <si>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</si>
  <si>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</si>
  <si>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</si>
  <si>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</si>
  <si>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</si>
  <si>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</si>
  <si>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</si>
  <si>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</si>
  <si>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</si>
  <si>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</si>
  <si>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</si>
  <si>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</si>
  <si>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</si>
  <si>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</si>
  <si>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</si>
  <si>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</si>
  <si>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</si>
  <si>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</si>
  <si>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</si>
  <si>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</si>
  <si>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</si>
  <si>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</si>
  <si>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</si>
  <si>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</si>
  <si>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</si>
  <si>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</si>
  <si>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</si>
  <si>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</si>
  <si>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</si>
  <si>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</si>
  <si>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</si>
  <si>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</si>
  <si>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</si>
  <si>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</si>
  <si>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</si>
  <si>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</si>
  <si>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</si>
  <si>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</si>
  <si>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</si>
  <si>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</si>
  <si>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</si>
  <si>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</si>
  <si>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</si>
  <si>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</si>
  <si>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</si>
  <si>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</si>
  <si>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</si>
  <si>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</si>
  <si>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</si>
  <si>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</si>
  <si>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</si>
  <si>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</si>
  <si>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</si>
  <si>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</si>
  <si>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</si>
  <si>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</si>
  <si>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</si>
  <si>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</si>
  <si>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</si>
  <si>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</si>
  <si>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</si>
  <si>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</si>
  <si>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</si>
  <si>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</si>
  <si>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</si>
  <si>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</si>
  <si>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</si>
  <si>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</si>
  <si>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</si>
  <si>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</si>
  <si>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</si>
  <si>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</si>
  <si>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</si>
  <si>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</si>
  <si>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</si>
  <si>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</si>
  <si>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</si>
  <si>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</si>
  <si>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</si>
  <si>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</si>
  <si>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</si>
  <si>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</si>
  <si>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</si>
  <si>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</si>
  <si>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</si>
  <si>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</si>
  <si>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</si>
  <si>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</si>
  <si>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</si>
  <si>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</si>
  <si>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</si>
  <si>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</si>
  <si>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</si>
  <si>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</si>
  <si>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</si>
  <si>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</si>
  <si>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</si>
  <si>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</si>
  <si>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</si>
  <si>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</si>
  <si>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</si>
  <si>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</si>
  <si>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</si>
  <si>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</si>
  <si>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</si>
  <si>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</si>
  <si>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</si>
  <si>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</si>
  <si>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</si>
  <si>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</si>
  <si>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</si>
  <si>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</si>
  <si>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</si>
  <si>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</si>
  <si>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</si>
  <si>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</si>
  <si>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</si>
  <si>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</si>
  <si>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</si>
  <si>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</si>
  <si>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</si>
  <si>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</si>
  <si>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</si>
  <si>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</si>
  <si>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</si>
  <si>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</si>
  <si>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</si>
  <si>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</si>
  <si>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</si>
  <si>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</si>
  <si>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</si>
  <si>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</si>
  <si>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</si>
  <si>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</si>
  <si>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</si>
  <si>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</si>
  <si>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</si>
  <si>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</si>
  <si>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</si>
  <si>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</si>
  <si>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</si>
  <si>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</si>
  <si>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</si>
  <si>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</si>
  <si>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</si>
  <si>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</si>
  <si>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</si>
  <si>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</si>
  <si>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</si>
  <si>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</si>
  <si>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</si>
  <si>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</si>
  <si>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</si>
  <si>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</si>
  <si>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</si>
  <si>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</si>
  <si>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</si>
  <si>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</si>
  <si>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</si>
  <si>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</si>
  <si>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</si>
  <si>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</si>
  <si>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</si>
  <si>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</si>
  <si>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</si>
  <si>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</si>
  <si>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</si>
  <si>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</si>
  <si>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</si>
  <si>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</si>
  <si>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</si>
  <si>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</si>
  <si>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</si>
  <si>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</si>
  <si>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</si>
  <si>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</si>
  <si>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</si>
  <si>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</si>
  <si>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</si>
  <si>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</si>
  <si>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</si>
  <si>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</si>
  <si>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</si>
  <si>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</si>
  <si>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</si>
  <si>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</si>
  <si>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</si>
  <si>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</si>
  <si>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</si>
  <si>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</si>
  <si>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</si>
  <si>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</si>
  <si>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</si>
  <si>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</si>
  <si>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</si>
  <si>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</si>
  <si>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</si>
  <si>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</si>
  <si>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</si>
  <si>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</si>
  <si>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</si>
  <si>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</si>
  <si>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</si>
  <si>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</si>
  <si>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</si>
  <si>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</si>
  <si>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</si>
  <si>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</si>
  <si>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</si>
  <si>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</si>
  <si>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</si>
  <si>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</si>
  <si>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</si>
  <si>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</si>
  <si>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</si>
  <si>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</si>
  <si>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</si>
  <si>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</si>
  <si>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</si>
  <si>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</si>
  <si>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</si>
  <si>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</si>
  <si>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</si>
  <si>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</si>
  <si>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</si>
  <si>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</si>
  <si>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</si>
  <si>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</si>
  <si>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</si>
  <si>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</si>
  <si>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</si>
  <si>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</si>
  <si>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</si>
  <si>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</si>
  <si>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</si>
  <si>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</si>
  <si>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</si>
  <si>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</si>
  <si>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</si>
  <si>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</si>
  <si>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</si>
  <si>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</si>
  <si>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</si>
  <si>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</si>
  <si>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</si>
  <si>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</si>
  <si>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</si>
  <si>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</si>
  <si>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</si>
  <si>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</si>
  <si>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</si>
  <si>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</si>
  <si>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</si>
  <si>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</si>
  <si>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</si>
  <si>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</si>
  <si>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</si>
  <si>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</si>
  <si>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</si>
  <si>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</si>
  <si>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</si>
  <si>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</si>
  <si>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</si>
  <si>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</si>
  <si>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</si>
  <si>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</si>
  <si>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</si>
  <si>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</si>
  <si>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</si>
  <si>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</si>
  <si>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</si>
  <si>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</si>
  <si>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</si>
  <si>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</si>
  <si>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</si>
  <si>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</si>
  <si>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</si>
  <si>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</si>
  <si>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</si>
  <si>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</si>
  <si>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</si>
  <si>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</si>
  <si>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</si>
  <si>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</si>
  <si>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</si>
  <si>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</si>
  <si>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</si>
  <si>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</si>
  <si>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</si>
  <si>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</si>
  <si>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</si>
  <si>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</si>
  <si>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</si>
  <si>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</si>
  <si>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</si>
  <si>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</si>
  <si>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</si>
  <si>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</si>
  <si>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</si>
  <si>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</si>
  <si>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</si>
  <si>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</si>
  <si>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</si>
  <si>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</si>
  <si>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</si>
  <si>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</si>
  <si>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</si>
  <si>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</si>
  <si>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</si>
  <si>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</si>
  <si>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</si>
  <si>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</si>
  <si>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</si>
  <si>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</si>
  <si>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</si>
  <si>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</si>
  <si>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</si>
  <si>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</si>
  <si>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</si>
  <si>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</si>
  <si>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</si>
  <si>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</si>
  <si>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</si>
  <si>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</si>
  <si>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</si>
  <si>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</si>
  <si>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</si>
  <si>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</si>
  <si>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</si>
  <si>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</si>
  <si>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</si>
  <si>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</si>
  <si>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</si>
  <si>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</si>
  <si>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</si>
  <si>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</si>
  <si>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</si>
  <si>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</si>
  <si>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</si>
  <si>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</si>
  <si>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</si>
  <si>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</si>
  <si>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</si>
  <si>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</si>
  <si>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</si>
  <si>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</si>
  <si>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</si>
  <si>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</si>
  <si>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</si>
  <si>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</si>
  <si>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</si>
  <si>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</si>
  <si>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</si>
  <si>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</si>
  <si>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</si>
  <si>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</si>
  <si>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</si>
  <si>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</si>
  <si>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</si>
  <si>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</si>
  <si>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</si>
  <si>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</si>
  <si>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</si>
  <si>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</si>
  <si>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</si>
  <si>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</si>
  <si>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</si>
  <si>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</si>
  <si>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</si>
  <si>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</si>
  <si>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</si>
  <si>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</si>
  <si>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</si>
  <si>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</si>
  <si>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</si>
  <si>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</si>
  <si>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</si>
  <si>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</si>
  <si>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</si>
  <si>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</si>
  <si>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</si>
  <si>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</si>
  <si>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</si>
  <si>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</si>
  <si>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</si>
  <si>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</si>
  <si>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</si>
  <si>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</si>
  <si>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</si>
  <si>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</si>
  <si>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</si>
  <si>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</si>
  <si>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</si>
  <si>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</si>
  <si>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</si>
  <si>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</si>
  <si>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</si>
  <si>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</si>
  <si>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</si>
  <si>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</si>
  <si>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</si>
  <si>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</si>
  <si>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</si>
  <si>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</si>
  <si>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</si>
  <si>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</si>
  <si>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</si>
  <si>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</si>
  <si>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</si>
  <si>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</si>
  <si>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</si>
  <si>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</si>
  <si>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</si>
  <si>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</si>
  <si>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</si>
  <si>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</si>
  <si>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</si>
  <si>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</si>
  <si>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</si>
  <si>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</si>
  <si>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</si>
  <si>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</si>
  <si>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</si>
  <si>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</si>
  <si>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</si>
  <si>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</si>
  <si>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</si>
  <si>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</si>
  <si>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</si>
  <si>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</si>
  <si>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</si>
  <si>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</si>
  <si>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</si>
  <si>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</si>
  <si>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</si>
  <si>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</si>
  <si>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</si>
  <si>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</si>
  <si>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</si>
  <si>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</si>
  <si>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</si>
  <si>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</si>
  <si>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</si>
  <si>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</si>
  <si>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</si>
  <si>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</si>
  <si>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</si>
  <si>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</si>
  <si>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</si>
  <si>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</si>
  <si>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</si>
  <si>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</si>
  <si>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</si>
  <si>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</si>
  <si>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</si>
  <si>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</si>
  <si>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</si>
  <si>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</si>
  <si>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</si>
  <si>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</si>
  <si>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</si>
  <si>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</si>
  <si>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</si>
  <si>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</si>
  <si>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</si>
  <si>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</si>
  <si>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</si>
  <si>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</si>
  <si>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</si>
  <si>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</si>
  <si>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</si>
  <si>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</si>
  <si>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</si>
  <si>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</si>
  <si>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</si>
  <si>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</si>
  <si>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</si>
  <si>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</si>
  <si>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</si>
  <si>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</si>
  <si>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</si>
  <si>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</si>
  <si>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</si>
  <si>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</si>
  <si>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</si>
  <si>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</si>
  <si>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</si>
  <si>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</si>
  <si>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</si>
  <si>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</si>
  <si>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</si>
  <si>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</si>
  <si>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</si>
  <si>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</si>
  <si>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</si>
  <si>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</si>
  <si>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</si>
  <si>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</si>
  <si>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</si>
  <si>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</si>
  <si>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</si>
  <si>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</si>
  <si>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</si>
  <si>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</si>
  <si>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</si>
  <si>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</si>
  <si>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</si>
  <si>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</si>
  <si>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</si>
  <si>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</si>
  <si>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</si>
  <si>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</si>
  <si>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</si>
  <si>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</si>
  <si>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</si>
  <si>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</si>
  <si>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</si>
  <si>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</si>
  <si>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</si>
  <si>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</si>
  <si>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</si>
  <si>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</si>
  <si>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</si>
  <si>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</si>
  <si>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</si>
  <si>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</si>
  <si>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</si>
  <si>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</si>
  <si>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</si>
  <si>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</si>
  <si>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</si>
  <si>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</si>
  <si>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</si>
  <si>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</si>
  <si>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</si>
  <si>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</si>
  <si>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</si>
  <si>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</si>
  <si>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</si>
  <si>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</si>
  <si>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</si>
  <si>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</si>
  <si>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</si>
  <si>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</si>
  <si>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</si>
  <si>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</si>
  <si>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</si>
  <si>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</si>
  <si>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</si>
  <si>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</si>
  <si>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</si>
  <si>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</si>
  <si>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</si>
  <si>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</si>
  <si>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</si>
  <si>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</si>
  <si>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</si>
  <si>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</si>
  <si>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</si>
  <si>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</si>
  <si>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</si>
  <si>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</si>
  <si>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</si>
  <si>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</si>
  <si>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</si>
  <si>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</si>
  <si>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</si>
  <si>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</si>
  <si>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</si>
  <si>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</si>
  <si>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</si>
  <si>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</si>
  <si>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</si>
  <si>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</si>
  <si>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</si>
  <si>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</si>
  <si>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</si>
  <si>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</si>
  <si>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</si>
  <si>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</si>
  <si>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</si>
  <si>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</si>
  <si>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</si>
  <si>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</si>
  <si>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</si>
  <si>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</si>
  <si>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</si>
  <si>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</si>
  <si>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</si>
  <si>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</si>
  <si>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</si>
  <si>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</si>
  <si>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</si>
  <si>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</si>
  <si>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</si>
  <si>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</si>
  <si>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</si>
  <si>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</si>
  <si>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</si>
  <si>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</si>
  <si>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</si>
  <si>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</si>
  <si>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</si>
  <si>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</si>
  <si>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</si>
  <si>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</si>
  <si>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</si>
  <si>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</si>
  <si>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</si>
  <si>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</si>
  <si>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</si>
  <si>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</si>
  <si>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</si>
  <si>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</si>
  <si>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</si>
  <si>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</si>
  <si>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</si>
  <si>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</si>
  <si>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</si>
  <si>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</si>
  <si>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</si>
  <si>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</si>
  <si>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</si>
  <si>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</si>
  <si>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</si>
  <si>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</si>
  <si>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</si>
  <si>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</si>
  <si>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</si>
  <si>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</si>
  <si>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</si>
  <si>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</si>
  <si>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</si>
  <si>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</si>
  <si>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</si>
  <si>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</si>
  <si>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</si>
  <si>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</si>
  <si>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</si>
  <si>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</si>
  <si>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</si>
  <si>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</si>
  <si>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</si>
  <si>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</si>
  <si>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</si>
  <si>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</si>
  <si>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</si>
  <si>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</si>
  <si>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</si>
  <si>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</si>
  <si>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</si>
  <si>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</si>
  <si>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</si>
  <si>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</si>
  <si>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</si>
  <si>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</si>
  <si>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</si>
  <si>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</si>
  <si>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</si>
  <si>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</si>
  <si>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</si>
  <si>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</si>
  <si>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</si>
  <si>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</si>
  <si>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</si>
  <si>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</si>
  <si>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</si>
  <si>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</si>
  <si>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</si>
  <si>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</si>
  <si>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</si>
  <si>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</si>
  <si>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</si>
  <si>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</si>
  <si>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</si>
  <si>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</si>
  <si>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</si>
  <si>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</si>
  <si>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</si>
  <si>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</si>
  <si>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</si>
  <si>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</si>
  <si>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</si>
  <si>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</si>
  <si>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</si>
  <si>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</si>
  <si>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</si>
  <si>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</si>
  <si>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</si>
  <si>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</si>
  <si>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</si>
  <si>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</si>
  <si>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</si>
  <si>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</si>
  <si>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</si>
  <si>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</si>
  <si>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</si>
  <si>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</si>
  <si>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</si>
  <si>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</si>
  <si>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</si>
  <si>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</si>
  <si>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</si>
  <si>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</si>
  <si>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</si>
  <si>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</si>
  <si>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</si>
  <si>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</si>
  <si>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</si>
  <si>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</si>
  <si>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</si>
  <si>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</si>
  <si>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</si>
  <si>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</si>
  <si>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</si>
  <si>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</si>
  <si>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</si>
  <si>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</si>
  <si>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</si>
  <si>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</si>
  <si>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</si>
  <si>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</si>
  <si>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</si>
  <si>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</si>
  <si>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</si>
  <si>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</si>
  <si>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</si>
  <si>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</si>
  <si>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</si>
  <si>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</si>
  <si>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</si>
  <si>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</si>
  <si>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</si>
  <si>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</si>
  <si>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</si>
  <si>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</si>
  <si>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</si>
  <si>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</si>
  <si>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</si>
  <si>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</si>
  <si>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</si>
  <si>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</si>
  <si>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</si>
  <si>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</si>
  <si>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</si>
  <si>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</si>
  <si>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</si>
  <si>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</si>
  <si>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</si>
  <si>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</si>
  <si>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</si>
  <si>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</si>
  <si>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</si>
  <si>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</si>
  <si>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</si>
  <si>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</si>
  <si>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</si>
  <si>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</si>
  <si>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</si>
  <si>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</si>
  <si>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</si>
  <si>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</si>
  <si>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</si>
  <si>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</si>
  <si>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</si>
  <si>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</si>
  <si>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</si>
  <si>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</si>
  <si>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</si>
  <si>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</si>
  <si>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</si>
  <si>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</si>
  <si>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</si>
  <si>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</si>
  <si>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</si>
  <si>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</si>
  <si>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</si>
  <si>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</si>
  <si>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</si>
  <si>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</si>
  <si>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</si>
  <si>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</si>
  <si>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</si>
  <si>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</si>
  <si>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</si>
  <si>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</si>
  <si>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</si>
  <si>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</si>
  <si>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</si>
  <si>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</si>
  <si>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</si>
  <si>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</si>
  <si>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</si>
  <si>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</si>
  <si>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</si>
  <si>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</si>
  <si>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</si>
  <si>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</si>
  <si>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</si>
  <si>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</si>
  <si>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</si>
  <si>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</si>
  <si>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</si>
  <si>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</si>
  <si>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</si>
  <si>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</si>
  <si>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</si>
  <si>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</si>
  <si>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</si>
  <si>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</si>
  <si>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</si>
  <si>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</si>
  <si>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</si>
  <si>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</si>
  <si>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</si>
  <si>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</si>
  <si>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</si>
  <si>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</si>
  <si>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</si>
  <si>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</si>
  <si>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</si>
  <si>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</si>
  <si>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</si>
  <si>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</si>
  <si>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</si>
  <si>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</si>
  <si>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</si>
  <si>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</si>
  <si>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</si>
  <si>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</si>
  <si>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</si>
  <si>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</si>
  <si>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</si>
  <si>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</si>
  <si>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</si>
  <si>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</si>
  <si>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</si>
  <si>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</si>
  <si>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</si>
  <si>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</si>
  <si>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</si>
  <si>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</si>
  <si>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</si>
  <si>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</si>
  <si>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</si>
  <si>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</si>
  <si>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</si>
  <si>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</si>
  <si>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</si>
  <si>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</si>
  <si>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</si>
  <si>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</si>
  <si>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</si>
  <si>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</si>
  <si>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</si>
  <si>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</si>
  <si>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</si>
  <si>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</si>
  <si>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</si>
  <si>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</si>
  <si>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</si>
  <si>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</si>
  <si>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</si>
  <si>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</si>
  <si>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</si>
  <si>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</si>
  <si>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</si>
  <si>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</si>
  <si>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</si>
  <si>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</si>
  <si>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</si>
  <si>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</si>
  <si>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</si>
  <si>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</si>
  <si>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</si>
  <si>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</si>
  <si>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</si>
  <si>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</si>
  <si>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</si>
  <si>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</si>
  <si>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</si>
  <si>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</si>
  <si>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</si>
  <si>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</si>
  <si>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</si>
  <si>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</si>
  <si>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</si>
  <si>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</si>
  <si>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</si>
  <si>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</si>
  <si>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</si>
  <si>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</si>
  <si>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</si>
  <si>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</si>
  <si>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</si>
  <si>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</si>
  <si>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</si>
  <si>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</si>
  <si>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</si>
  <si>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</si>
  <si>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</si>
  <si>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</si>
  <si>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</si>
  <si>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</si>
  <si>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</si>
  <si>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</si>
  <si>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</si>
  <si>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</si>
  <si>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</si>
  <si>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</si>
  <si>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</si>
  <si>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</si>
  <si>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</si>
  <si>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</si>
  <si>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</si>
  <si>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</si>
  <si>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</si>
  <si>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</si>
  <si>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</si>
  <si>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</si>
  <si>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</si>
  <si>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</si>
  <si>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</si>
  <si>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</si>
  <si>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</si>
  <si>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</si>
  <si>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</si>
  <si>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</si>
  <si>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</si>
  <si>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</si>
  <si>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</si>
  <si>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</si>
  <si>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</si>
  <si>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</si>
  <si>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</si>
  <si>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</si>
  <si>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</si>
  <si>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</si>
  <si>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</si>
  <si>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</si>
  <si>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</si>
  <si>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</si>
  <si>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</si>
  <si>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</si>
  <si>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</si>
  <si>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</si>
  <si>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</si>
  <si>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</si>
  <si>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</si>
  <si>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</si>
  <si>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</si>
  <si>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</si>
  <si>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</si>
  <si>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</si>
  <si>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</si>
  <si>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</si>
  <si>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</si>
  <si>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</si>
  <si>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</si>
  <si>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</si>
  <si>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</si>
  <si>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</si>
  <si>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</si>
  <si>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</si>
  <si>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</si>
  <si>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</si>
  <si>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</si>
  <si>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</si>
  <si>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</si>
  <si>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</si>
  <si>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</si>
  <si>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</si>
  <si>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</si>
  <si>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</si>
  <si>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</si>
  <si>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</si>
  <si>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</si>
  <si>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</si>
  <si>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</si>
  <si>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</si>
  <si>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</si>
  <si>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</si>
  <si>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</si>
  <si>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</si>
  <si>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</si>
  <si>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</si>
  <si>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</si>
  <si>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</si>
  <si>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</si>
  <si>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</si>
  <si>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</si>
  <si>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</si>
  <si>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</si>
  <si>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</si>
  <si>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</si>
  <si>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</si>
  <si>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</si>
  <si>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</si>
  <si>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</si>
  <si>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</si>
  <si>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</si>
  <si>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</si>
  <si>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</si>
  <si>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</si>
  <si>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</si>
  <si>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</si>
  <si>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</si>
  <si>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</si>
  <si>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</si>
  <si>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</si>
  <si>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</si>
  <si>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</si>
  <si>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</si>
  <si>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</si>
  <si>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</si>
  <si>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</si>
  <si>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</si>
  <si>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</si>
  <si>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</si>
  <si>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</si>
  <si>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</si>
  <si>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</si>
  <si>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</si>
  <si>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</si>
  <si>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</si>
  <si>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</si>
  <si>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</si>
  <si>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</si>
  <si>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</si>
  <si>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</si>
  <si>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</si>
  <si>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</si>
  <si>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</si>
  <si>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</si>
  <si>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</si>
  <si>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</si>
  <si>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</si>
  <si>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</si>
  <si>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</si>
  <si>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</si>
  <si>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</si>
  <si>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</si>
  <si>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</si>
  <si>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</si>
  <si>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</si>
  <si>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</si>
  <si>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</si>
  <si>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</si>
  <si>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</si>
  <si>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</si>
  <si>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</si>
  <si>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</si>
  <si>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</si>
  <si>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</si>
  <si>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</si>
  <si>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</si>
  <si>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</si>
  <si>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</si>
  <si>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</si>
  <si>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</si>
  <si>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</si>
  <si>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</si>
  <si>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</si>
  <si>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</si>
  <si>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</si>
  <si>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</si>
  <si>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</si>
  <si>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</si>
  <si>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</si>
  <si>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</si>
  <si>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</si>
  <si>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</si>
  <si>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</si>
  <si>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</si>
  <si>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</si>
  <si>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</si>
  <si>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</si>
  <si>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</si>
  <si>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</si>
  <si>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</si>
  <si>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</si>
  <si>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</si>
  <si>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</si>
  <si>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</si>
  <si>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</si>
  <si>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</si>
  <si>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</si>
  <si>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</si>
  <si>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</si>
  <si>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</si>
  <si>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</si>
  <si>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</si>
  <si>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</si>
  <si>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</si>
  <si>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</si>
  <si>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</si>
  <si>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</si>
  <si>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</si>
  <si>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</si>
  <si>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</si>
  <si>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</si>
  <si>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</si>
  <si>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</si>
  <si>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</si>
  <si>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</si>
  <si>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</si>
  <si>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</si>
  <si>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</si>
  <si>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</si>
  <si>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</si>
  <si>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</si>
  <si>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</si>
  <si>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</si>
  <si>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</si>
  <si>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</si>
  <si>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</si>
  <si>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</si>
  <si>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</si>
  <si>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</si>
  <si>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</si>
  <si>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</si>
  <si>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</si>
  <si>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</si>
  <si>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</si>
  <si>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</si>
  <si>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</si>
  <si>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</si>
  <si>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</si>
  <si>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</si>
  <si>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</si>
  <si>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</si>
  <si>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</si>
  <si>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</si>
  <si>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</si>
  <si>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</si>
  <si>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</si>
  <si>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</si>
  <si>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</si>
  <si>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</si>
  <si>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</si>
  <si>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</si>
  <si>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</si>
  <si>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</si>
  <si>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</si>
  <si>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</si>
  <si>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</si>
  <si>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</si>
  <si>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</si>
  <si>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</si>
  <si>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</si>
  <si>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</si>
  <si>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</si>
  <si>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</si>
  <si>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</si>
  <si>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</si>
  <si>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</si>
  <si>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</si>
  <si>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</si>
  <si>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</si>
  <si>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</si>
  <si>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</si>
  <si>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</si>
  <si>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</si>
  <si>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</si>
  <si>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</si>
  <si>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</si>
  <si>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</si>
  <si>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</si>
  <si>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</si>
  <si>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</si>
  <si>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</si>
  <si>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</si>
  <si>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</si>
  <si>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</si>
  <si>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</si>
  <si>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</si>
  <si>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</si>
  <si>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</si>
  <si>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</si>
  <si>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</si>
  <si>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</si>
  <si>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</si>
  <si>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</si>
  <si>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</si>
  <si>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</si>
  <si>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</si>
  <si>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</si>
  <si>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</si>
  <si>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</si>
  <si>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</si>
  <si>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</si>
  <si>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</si>
  <si>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</si>
  <si>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</si>
  <si>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</si>
  <si>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</si>
  <si>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</si>
  <si>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</si>
  <si>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</si>
  <si>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</si>
  <si>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</si>
  <si>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</si>
  <si>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</si>
  <si>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</si>
  <si>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</si>
  <si>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</si>
  <si>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</si>
  <si>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</si>
  <si>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</si>
  <si>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</si>
  <si>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</si>
  <si>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</si>
  <si>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</si>
  <si>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</si>
  <si>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</si>
  <si>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</si>
  <si>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</si>
  <si>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</si>
  <si>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</si>
  <si>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</si>
  <si>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</si>
  <si>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</si>
  <si>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</si>
  <si>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</si>
  <si>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</si>
  <si>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</si>
  <si>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</si>
  <si>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</si>
  <si>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</si>
  <si>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</si>
  <si>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</si>
  <si>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</si>
  <si>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</si>
  <si>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</si>
  <si>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</si>
  <si>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</si>
  <si>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</si>
  <si>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</si>
  <si>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</si>
  <si>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</si>
  <si>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</si>
  <si>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</si>
  <si>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</si>
  <si>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</si>
  <si>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</si>
  <si>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</si>
  <si>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</si>
  <si>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</si>
  <si>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</si>
  <si>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</si>
  <si>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</si>
  <si>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</si>
  <si>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</si>
  <si>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</si>
  <si>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</si>
  <si>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</si>
  <si>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</si>
  <si>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</si>
  <si>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</si>
  <si>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</si>
  <si>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</si>
  <si>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</si>
  <si>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</si>
  <si>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</si>
  <si>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</si>
  <si>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</si>
  <si>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</si>
  <si>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</si>
  <si>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</si>
  <si>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</si>
  <si>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</si>
  <si>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</si>
  <si>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</si>
  <si>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</si>
  <si>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</si>
  <si>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</si>
  <si>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</si>
  <si>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</si>
  <si>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</si>
  <si>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</si>
  <si>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</si>
  <si>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</si>
  <si>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</si>
  <si>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</si>
  <si>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</si>
  <si>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</si>
  <si>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</si>
  <si>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</si>
  <si>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</si>
  <si>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</si>
  <si>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</si>
  <si>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</si>
  <si>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</si>
  <si>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</si>
  <si>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</si>
  <si>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</si>
  <si>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</si>
  <si>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</si>
  <si>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</si>
  <si>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</si>
  <si>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</si>
  <si>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</si>
  <si>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</si>
  <si>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</si>
  <si>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</si>
  <si>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</si>
  <si>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</si>
  <si>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</si>
  <si>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</si>
  <si>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</si>
  <si>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</si>
  <si>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</si>
  <si>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</si>
  <si>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</si>
  <si>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</si>
  <si>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</si>
  <si>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</si>
  <si>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</si>
  <si>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</si>
  <si>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</si>
  <si>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</si>
  <si>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</si>
  <si>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</si>
  <si>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</si>
  <si>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</si>
  <si>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</si>
  <si>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</si>
  <si>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</si>
  <si>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</si>
  <si>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</si>
  <si>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</si>
  <si>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</si>
  <si>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</si>
  <si>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</si>
  <si>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</si>
  <si>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</si>
  <si>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</si>
  <si>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</si>
  <si>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</si>
  <si>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</si>
  <si>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</si>
  <si>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</si>
  <si>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</si>
  <si>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</si>
  <si>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</si>
  <si>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</si>
  <si>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</si>
  <si>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</si>
  <si>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</si>
  <si>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</si>
  <si>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</si>
  <si>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</si>
  <si>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</si>
  <si>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</si>
  <si>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</si>
  <si>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</si>
  <si>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</si>
  <si>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</si>
  <si>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</si>
  <si>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</si>
  <si>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</si>
  <si>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</si>
  <si>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</si>
  <si>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</si>
  <si>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</si>
  <si>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</si>
  <si>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</si>
  <si>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</si>
  <si>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</si>
  <si>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</si>
  <si>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</si>
  <si>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</si>
  <si>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</si>
  <si>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</si>
  <si>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</si>
  <si>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</si>
  <si>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</si>
  <si>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</si>
  <si>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</si>
  <si>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</si>
  <si>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</si>
  <si>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</si>
  <si>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</si>
  <si>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</si>
  <si>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</si>
  <si>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</si>
  <si>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</si>
  <si>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</si>
  <si>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</si>
  <si>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</si>
  <si>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</si>
  <si>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</si>
  <si>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</si>
  <si>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</si>
  <si>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</si>
  <si>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</si>
  <si>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</si>
  <si>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</si>
  <si>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</si>
  <si>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</si>
  <si>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</si>
  <si>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</si>
  <si>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</si>
  <si>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</si>
  <si>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</si>
  <si>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</si>
  <si>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</si>
  <si>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</si>
  <si>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</si>
  <si>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</si>
  <si>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</si>
  <si>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</si>
  <si>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</si>
  <si>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</si>
  <si>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</si>
  <si>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</si>
  <si>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</si>
  <si>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</si>
  <si>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</si>
  <si>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</si>
  <si>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</si>
  <si>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</si>
  <si>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</si>
  <si>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</si>
  <si>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</si>
  <si>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</si>
  <si>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</si>
  <si>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</si>
  <si>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</si>
  <si>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</si>
  <si>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</si>
  <si>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</si>
  <si>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</si>
  <si>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</si>
  <si>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</si>
  <si>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</si>
  <si>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</si>
  <si>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</si>
  <si>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</si>
  <si>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</si>
  <si>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</si>
  <si>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</si>
  <si>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</si>
  <si>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</si>
  <si>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</si>
  <si>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</si>
  <si>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</si>
  <si>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</si>
  <si>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</si>
  <si>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</si>
  <si>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</si>
  <si>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</si>
  <si>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</si>
  <si>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</si>
  <si>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</si>
  <si>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</si>
  <si>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</si>
  <si>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</si>
  <si>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</si>
  <si>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</si>
  <si>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</si>
  <si>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</si>
  <si>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</si>
  <si>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</si>
  <si>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</si>
  <si>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</si>
  <si>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</si>
  <si>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</si>
  <si>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</si>
  <si>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</si>
  <si>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</si>
  <si>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</si>
  <si>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</si>
  <si>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</si>
  <si>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</si>
  <si>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</si>
  <si>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</si>
  <si>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</si>
  <si>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</si>
  <si>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</si>
  <si>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</si>
  <si>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</si>
  <si>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</si>
  <si>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</si>
  <si>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</si>
  <si>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</si>
  <si>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</si>
  <si>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</si>
  <si>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</si>
  <si>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</si>
  <si>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</si>
  <si>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</si>
  <si>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</si>
  <si>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</si>
  <si>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</si>
  <si>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</si>
  <si>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</si>
  <si>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</si>
  <si>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</si>
  <si>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</si>
  <si>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</si>
  <si>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</si>
  <si>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</si>
  <si>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</si>
  <si>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</si>
  <si>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</si>
  <si>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</si>
  <si>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</si>
  <si>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</si>
  <si>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</si>
  <si>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</si>
  <si>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</si>
  <si>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</si>
  <si>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</si>
  <si>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</si>
  <si>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</si>
  <si>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</si>
  <si>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</si>
  <si>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</si>
  <si>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</si>
  <si>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</si>
  <si>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</si>
  <si>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</si>
  <si>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</si>
  <si>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</si>
  <si>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</si>
  <si>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</si>
  <si>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</si>
  <si>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</si>
  <si>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</si>
  <si>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</si>
  <si>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</si>
  <si>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</si>
  <si>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</si>
  <si>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</si>
  <si>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</si>
  <si>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</si>
  <si>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</si>
  <si>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</si>
  <si>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</si>
  <si>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</si>
  <si>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</si>
  <si>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</si>
  <si>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</si>
  <si>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</si>
  <si>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</si>
  <si>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</si>
  <si>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</si>
  <si>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</si>
  <si>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</si>
  <si>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</si>
  <si>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</si>
  <si>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</si>
  <si>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</si>
  <si>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</si>
  <si>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</si>
  <si>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</si>
  <si>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</si>
  <si>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</si>
  <si>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</si>
  <si>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</si>
  <si>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</si>
  <si>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</si>
  <si>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</si>
  <si>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</si>
  <si>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</si>
  <si>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</si>
  <si>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</si>
  <si>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</si>
  <si>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</si>
  <si>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</si>
  <si>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</si>
  <si>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</si>
  <si>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</si>
  <si>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</si>
  <si>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</si>
  <si>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</si>
  <si>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</si>
  <si>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</si>
  <si>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</si>
  <si>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</si>
  <si>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</si>
  <si>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</si>
  <si>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</si>
  <si>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</si>
  <si>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</si>
  <si>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</si>
  <si>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</si>
  <si>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</si>
  <si>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</si>
  <si>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</si>
  <si>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</si>
  <si>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</si>
  <si>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</si>
  <si>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</si>
  <si>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</si>
  <si>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</si>
  <si>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</si>
  <si>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</si>
  <si>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</si>
  <si>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</si>
  <si>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</si>
  <si>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</si>
  <si>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</si>
  <si>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</si>
  <si>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</si>
  <si>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</si>
  <si>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</si>
  <si>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</si>
  <si>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</si>
  <si>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</si>
  <si>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</si>
  <si>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</si>
  <si>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</si>
  <si>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</si>
  <si>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</si>
  <si>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</si>
  <si>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</si>
  <si>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</si>
  <si>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</si>
  <si>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</si>
  <si>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</si>
  <si>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</si>
  <si>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</si>
  <si>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</si>
  <si>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</si>
  <si>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</si>
  <si>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</si>
  <si>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</si>
  <si>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</si>
  <si>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</si>
  <si>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</si>
  <si>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</si>
  <si>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</si>
  <si>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</si>
  <si>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</si>
  <si>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</si>
  <si>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</si>
  <si>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</si>
  <si>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</si>
  <si>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</si>
  <si>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</si>
  <si>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</si>
  <si>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</si>
  <si>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</si>
  <si>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</si>
  <si>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</si>
  <si>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</si>
  <si>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</si>
  <si>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</si>
  <si>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</si>
  <si>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</si>
  <si>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</si>
  <si>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</si>
  <si>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</si>
  <si>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</si>
  <si>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</si>
  <si>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</si>
  <si>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</si>
  <si>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</si>
  <si>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</si>
  <si>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</si>
  <si>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</si>
  <si>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</si>
  <si>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</si>
  <si>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</si>
  <si>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</si>
  <si>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</si>
  <si>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</si>
  <si>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</si>
  <si>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</si>
  <si>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</si>
  <si>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</si>
  <si>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</si>
  <si>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</si>
  <si>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</si>
  <si>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</si>
  <si>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</si>
  <si>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</si>
  <si>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</si>
  <si>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</si>
  <si>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</si>
  <si>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</si>
  <si>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</si>
  <si>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</si>
  <si>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</si>
  <si>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</si>
  <si>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</si>
  <si>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</si>
  <si>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</si>
  <si>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</si>
  <si>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</si>
  <si>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</si>
  <si>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</si>
  <si>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</si>
  <si>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</si>
  <si>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</si>
  <si>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</si>
  <si>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</si>
  <si>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</si>
  <si>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</si>
  <si>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</si>
  <si>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</si>
  <si>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</si>
  <si>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</si>
  <si>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</si>
  <si>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</si>
  <si>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</si>
  <si>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</si>
  <si>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</si>
  <si>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</si>
  <si>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</si>
  <si>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</si>
  <si>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</si>
  <si>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</si>
  <si>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</si>
  <si>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</si>
  <si>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</si>
  <si>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</si>
  <si>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</si>
  <si>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</si>
  <si>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</si>
  <si>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</si>
  <si>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</si>
  <si>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</si>
  <si>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</si>
  <si>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</si>
  <si>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</si>
  <si>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</si>
  <si>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</si>
  <si>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</si>
  <si>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</si>
  <si>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</si>
  <si>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</si>
  <si>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</si>
  <si>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</si>
  <si>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</si>
  <si>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</si>
  <si>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</si>
  <si>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</si>
  <si>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</si>
  <si>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</si>
  <si>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</si>
  <si>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</si>
  <si>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</si>
  <si>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</si>
  <si>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</si>
  <si>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</si>
  <si>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</si>
  <si>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</si>
  <si>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</si>
  <si>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</si>
  <si>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</si>
  <si>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</si>
  <si>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</si>
  <si>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</si>
  <si>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</si>
  <si>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</si>
  <si>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</si>
  <si>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</si>
  <si>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</si>
  <si>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</si>
  <si>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</si>
  <si>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</si>
  <si>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</si>
  <si>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</si>
  <si>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</si>
  <si>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</si>
  <si>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</si>
  <si>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</si>
  <si>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</si>
  <si>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</si>
  <si>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</si>
  <si>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</si>
  <si>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</si>
  <si>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</si>
  <si>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</si>
  <si>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</si>
  <si>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</si>
  <si>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</si>
  <si>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</si>
  <si>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</si>
  <si>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</si>
  <si>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</si>
  <si>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</si>
  <si>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</si>
  <si>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</si>
  <si>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</si>
  <si>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</si>
  <si>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</si>
  <si>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</si>
  <si>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</si>
  <si>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</si>
  <si>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</si>
  <si>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</si>
  <si>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</si>
  <si>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</si>
  <si>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</si>
  <si>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</si>
  <si>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</si>
  <si>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</si>
  <si>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</si>
  <si>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</si>
  <si>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</si>
  <si>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</si>
  <si>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</si>
  <si>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</si>
  <si>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</si>
  <si>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</si>
  <si>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</si>
  <si>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</si>
  <si>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</si>
  <si>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</si>
  <si>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</si>
  <si>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</si>
  <si>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</si>
  <si>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</si>
  <si>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</si>
  <si>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</si>
  <si>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</si>
  <si>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</si>
  <si>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</si>
  <si>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</si>
  <si>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</si>
  <si>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</si>
  <si>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</si>
  <si>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</si>
  <si>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</si>
  <si>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</si>
  <si>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</si>
  <si>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</si>
  <si>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</si>
  <si>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</si>
  <si>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</si>
  <si>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</si>
  <si>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</si>
  <si>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</si>
  <si>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</si>
  <si>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</si>
  <si>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</si>
  <si>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</si>
  <si>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</si>
  <si>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</si>
  <si>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</si>
  <si>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</si>
  <si>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</si>
  <si>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</si>
  <si>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</si>
  <si>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</si>
  <si>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</si>
  <si>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</si>
  <si>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</si>
  <si>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</si>
  <si>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</si>
  <si>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</si>
  <si>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</si>
  <si>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</si>
  <si>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</si>
  <si>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</si>
  <si>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</si>
  <si>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</si>
  <si>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</si>
  <si>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</si>
  <si>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</si>
  <si>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</si>
  <si>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</si>
  <si>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</si>
  <si>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</si>
  <si>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</si>
  <si>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</si>
  <si>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</si>
  <si>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</si>
  <si>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</si>
  <si>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</si>
  <si>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</si>
  <si>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</si>
  <si>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</si>
  <si>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</si>
  <si>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</si>
  <si>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</si>
  <si>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</si>
  <si>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</si>
  <si>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</si>
  <si>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</si>
  <si>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</si>
  <si>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</si>
  <si>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</si>
  <si>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</si>
  <si>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</si>
  <si>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</si>
  <si>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</si>
  <si>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</si>
  <si>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</si>
  <si>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</si>
  <si>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</si>
  <si>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</si>
  <si>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</si>
  <si>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</si>
  <si>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</si>
  <si>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</si>
  <si>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</si>
  <si>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</si>
  <si>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</si>
  <si>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</si>
  <si>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</si>
  <si>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</si>
  <si>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</si>
  <si>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</si>
  <si>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</si>
  <si>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</si>
  <si>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</si>
  <si>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</si>
  <si>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</si>
  <si>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</si>
  <si>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</si>
  <si>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</si>
  <si>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</si>
  <si>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</si>
  <si>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</si>
  <si>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</si>
  <si>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</si>
  <si>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</si>
  <si>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</si>
  <si>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</si>
  <si>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</si>
  <si>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</si>
  <si>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</si>
  <si>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</si>
  <si>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</si>
  <si>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</si>
  <si>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</si>
  <si>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</si>
  <si>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</si>
  <si>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</si>
  <si>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</si>
  <si>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</si>
  <si>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</si>
  <si>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</si>
  <si>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</si>
  <si>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</si>
  <si>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</si>
  <si>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</si>
  <si>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</si>
  <si>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</si>
  <si>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</si>
  <si>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</si>
  <si>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</si>
  <si>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</si>
  <si>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</si>
  <si>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</si>
  <si>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</si>
  <si>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</si>
  <si>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</si>
  <si>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</si>
  <si>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</si>
  <si>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</si>
  <si>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</si>
  <si>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</si>
  <si>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</si>
  <si>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</si>
  <si>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</si>
  <si>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</si>
  <si>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</si>
  <si>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</si>
  <si>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</si>
  <si>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</si>
  <si>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</si>
  <si>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</si>
  <si>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</si>
  <si>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</si>
  <si>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</si>
  <si>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</si>
  <si>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</si>
  <si>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</si>
  <si>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</si>
  <si>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</si>
  <si>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</si>
  <si>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</si>
  <si>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</si>
  <si>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</si>
  <si>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</si>
  <si>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</si>
  <si>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</si>
  <si>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</si>
  <si>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</si>
  <si>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</si>
  <si>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</si>
  <si>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</si>
  <si>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</si>
  <si>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</si>
  <si>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</si>
  <si>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</si>
  <si>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</si>
  <si>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</si>
  <si>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</si>
  <si>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</si>
  <si>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</si>
  <si>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</si>
  <si>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</si>
  <si>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</si>
  <si>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</si>
  <si>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</si>
  <si>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</si>
  <si>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</si>
  <si>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</si>
  <si>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</si>
  <si>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</si>
  <si>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</si>
  <si>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</si>
  <si>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</si>
  <si>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</si>
  <si>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</si>
  <si>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</si>
  <si>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</si>
  <si>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</si>
  <si>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</si>
  <si>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</si>
  <si>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</si>
  <si>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</si>
  <si>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</si>
  <si>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</si>
  <si>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</si>
  <si>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</si>
  <si>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</si>
  <si>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</si>
  <si>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</si>
  <si>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</si>
  <si>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</si>
  <si>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</si>
  <si>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</si>
  <si>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</si>
  <si>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</si>
  <si>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</si>
  <si>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</si>
  <si>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</si>
  <si>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</si>
  <si>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</si>
  <si>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</si>
  <si>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</si>
  <si>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</si>
  <si>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</si>
  <si>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</si>
  <si>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</si>
  <si>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</si>
  <si>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</si>
  <si>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</si>
  <si>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</si>
  <si>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</si>
  <si>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</si>
  <si>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</si>
  <si>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</si>
  <si>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</si>
  <si>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</si>
  <si>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</si>
  <si>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</si>
  <si>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</si>
  <si>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</si>
  <si>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</si>
  <si>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</si>
  <si>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</si>
  <si>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</si>
  <si>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</si>
  <si>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</si>
  <si>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</si>
  <si>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</si>
  <si>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</si>
  <si>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</si>
  <si>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</si>
  <si>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</si>
  <si>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</si>
  <si>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</si>
  <si>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</si>
  <si>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</si>
  <si>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</si>
  <si>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</si>
  <si>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</si>
  <si>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</si>
  <si>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</si>
  <si>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</si>
  <si>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</si>
  <si>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</si>
  <si>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</si>
  <si>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</si>
  <si>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</si>
  <si>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</si>
  <si>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</si>
  <si>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</si>
  <si>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</si>
  <si>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</si>
  <si>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</si>
  <si>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</si>
  <si>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</si>
  <si>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</si>
  <si>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</si>
  <si>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</si>
  <si>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</si>
  <si>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</si>
  <si>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</si>
  <si>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</si>
  <si>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</si>
  <si>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</si>
  <si>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</si>
  <si>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</si>
  <si>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</si>
  <si>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</si>
  <si>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</si>
  <si>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</si>
  <si>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</si>
  <si>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</si>
  <si>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</si>
  <si>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</si>
  <si>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</si>
  <si>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</si>
  <si>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</si>
  <si>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</si>
  <si>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</si>
  <si>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</si>
  <si>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</si>
  <si>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</si>
  <si>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</si>
  <si>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</si>
  <si>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</si>
  <si>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</si>
  <si>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</si>
  <si>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</si>
  <si>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</si>
  <si>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</si>
  <si>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</si>
  <si>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</si>
  <si>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</si>
  <si>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</si>
  <si>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</si>
  <si>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</si>
  <si>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</si>
  <si>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</si>
  <si>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</si>
  <si>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</si>
  <si>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</si>
  <si>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</si>
  <si>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</si>
  <si>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</si>
  <si>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</si>
  <si>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</si>
  <si>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</si>
  <si>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</si>
  <si>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</si>
  <si>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</si>
  <si>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</si>
  <si>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</si>
  <si>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</si>
  <si>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</si>
  <si>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</si>
  <si>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</si>
  <si>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</si>
  <si>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</si>
  <si>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</si>
  <si>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</si>
  <si>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</si>
  <si>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</si>
  <si>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</si>
  <si>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</si>
  <si>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</si>
  <si>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</si>
  <si>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</si>
  <si>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</si>
  <si>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</si>
  <si>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</si>
  <si>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</si>
  <si>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</si>
  <si>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</si>
  <si>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</si>
  <si>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</si>
  <si>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</si>
  <si>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</si>
  <si>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</si>
  <si>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</si>
  <si>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</si>
  <si>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</si>
  <si>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</si>
  <si>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</si>
  <si>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</si>
  <si>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</si>
  <si>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</si>
  <si>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</si>
  <si>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</si>
  <si>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</si>
  <si>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</si>
  <si>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</si>
  <si>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</si>
  <si>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</si>
  <si>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</si>
  <si>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</si>
  <si>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</si>
  <si>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</si>
  <si>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</si>
  <si>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</si>
  <si>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</si>
  <si>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</si>
  <si>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</si>
  <si>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</si>
  <si>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</si>
  <si>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</si>
  <si>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</si>
  <si>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</si>
  <si>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</si>
  <si>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</si>
  <si>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</si>
  <si>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</si>
  <si>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</si>
  <si>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</si>
  <si>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</si>
  <si>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</si>
  <si>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</si>
  <si>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</si>
  <si>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</si>
  <si>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</si>
  <si>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</si>
  <si>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</si>
  <si>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</si>
  <si>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</si>
  <si>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</si>
  <si>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</si>
  <si>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</si>
  <si>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</si>
  <si>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</si>
  <si>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</si>
  <si>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</si>
  <si>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</si>
  <si>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</si>
  <si>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</si>
  <si>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</si>
  <si>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</si>
  <si>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</si>
  <si>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</si>
  <si>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</si>
  <si>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</si>
  <si>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</si>
  <si>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</si>
  <si>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</si>
  <si>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</si>
  <si>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</si>
  <si>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</si>
  <si>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</si>
  <si>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</si>
  <si>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</si>
  <si>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</si>
  <si>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</si>
  <si>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</si>
  <si>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</si>
  <si>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</si>
  <si>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</si>
  <si>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</si>
  <si>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</si>
  <si>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</si>
  <si>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</si>
  <si>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</si>
  <si>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</si>
  <si>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</si>
  <si>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</si>
  <si>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</si>
  <si>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</si>
  <si>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</si>
  <si>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</si>
  <si>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</si>
  <si>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</si>
  <si>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</si>
  <si>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</si>
  <si>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</si>
  <si>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</si>
  <si>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</si>
  <si>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</si>
  <si>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</si>
  <si>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</si>
  <si>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</si>
  <si>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</si>
  <si>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</si>
  <si>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</si>
  <si>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</si>
  <si>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</si>
  <si>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</si>
  <si>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</si>
  <si>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</si>
  <si>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</si>
  <si>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</si>
  <si>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</si>
  <si>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</si>
  <si>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</si>
  <si>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</si>
  <si>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</si>
  <si>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</si>
  <si>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</si>
  <si>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</si>
  <si>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</si>
  <si>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</si>
  <si>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</si>
  <si>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</si>
  <si>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</si>
  <si>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</si>
  <si>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</si>
  <si>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</si>
  <si>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</si>
  <si>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</si>
  <si>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</si>
  <si>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</si>
  <si>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</si>
  <si>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</si>
  <si>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</si>
  <si>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</si>
  <si>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</si>
  <si>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</si>
  <si>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</si>
  <si>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</si>
  <si>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</si>
  <si>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</si>
  <si>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</si>
  <si>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</si>
  <si>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</si>
  <si>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</si>
  <si>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</si>
  <si>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</si>
  <si>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</si>
  <si>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</si>
  <si>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</si>
  <si>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</si>
  <si>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</si>
  <si>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</si>
  <si>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</si>
  <si>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</si>
  <si>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</si>
  <si>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</si>
  <si>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</si>
  <si>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</si>
  <si>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</si>
  <si>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</si>
  <si>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</si>
  <si>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</si>
  <si>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</si>
  <si>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</si>
  <si>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</si>
  <si>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</si>
  <si>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</si>
  <si>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</si>
  <si>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</si>
  <si>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</si>
  <si>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</si>
  <si>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</si>
  <si>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</si>
  <si>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</si>
  <si>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</si>
  <si>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</si>
  <si>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</si>
  <si>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</si>
  <si>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</si>
  <si>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</si>
  <si>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</si>
  <si>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</si>
  <si>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</si>
  <si>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</si>
  <si>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</si>
  <si>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</si>
  <si>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</si>
  <si>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</si>
  <si>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</si>
  <si>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</si>
  <si>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</si>
  <si>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</si>
  <si>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</si>
  <si>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</si>
  <si>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</si>
  <si>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</si>
  <si>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</si>
  <si>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</si>
  <si>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</si>
  <si>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</si>
  <si>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</si>
  <si>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</si>
  <si>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</si>
  <si>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</si>
  <si>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</si>
  <si>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</si>
  <si>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</si>
  <si>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</si>
  <si>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</si>
  <si>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</si>
  <si>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</si>
  <si>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</si>
  <si>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</si>
  <si>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</si>
  <si>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</si>
  <si>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</si>
  <si>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</si>
  <si>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</si>
  <si>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</si>
  <si>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</si>
  <si>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</si>
  <si>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</si>
  <si>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</si>
  <si>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</si>
  <si>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</si>
  <si>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</si>
  <si>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</si>
  <si>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</si>
  <si>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</si>
  <si>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</si>
  <si>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</si>
  <si>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</si>
  <si>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</si>
  <si>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</si>
  <si>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</si>
  <si>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</si>
  <si>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</si>
  <si>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</si>
  <si>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</si>
  <si>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</si>
  <si>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</si>
  <si>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</si>
  <si>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</si>
  <si>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</si>
  <si>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</si>
  <si>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</si>
  <si>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</si>
  <si>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</si>
  <si>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</si>
  <si>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</si>
  <si>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</si>
  <si>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</si>
  <si>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</si>
  <si>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</si>
  <si>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</si>
  <si>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</si>
  <si>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</si>
  <si>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</si>
  <si>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</si>
  <si>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</si>
  <si>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</si>
  <si>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</si>
  <si>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</si>
  <si>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</si>
  <si>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</si>
  <si>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</si>
  <si>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</si>
  <si>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</si>
  <si>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</si>
  <si>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</si>
  <si>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</si>
  <si>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</si>
  <si>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</si>
  <si>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</si>
  <si>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</si>
  <si>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</si>
  <si>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</si>
  <si>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</si>
  <si>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</si>
  <si>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</si>
  <si>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</si>
  <si>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</si>
  <si>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</si>
  <si>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</si>
  <si>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</si>
  <si>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</si>
  <si>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</si>
  <si>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</si>
  <si>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</si>
  <si>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</si>
  <si>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</si>
  <si>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</si>
  <si>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</si>
  <si>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</si>
  <si>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</si>
  <si>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</si>
  <si>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</si>
  <si>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</si>
  <si>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</si>
  <si>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</si>
  <si>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</si>
  <si>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</si>
  <si>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</si>
  <si>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</si>
  <si>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</si>
  <si>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</si>
  <si>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</si>
  <si>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</si>
  <si>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</si>
  <si>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</si>
  <si>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</si>
  <si>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</si>
  <si>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</si>
  <si>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</si>
  <si>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</si>
  <si>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</si>
  <si>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</si>
  <si>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</si>
  <si>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</si>
  <si>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</si>
  <si>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</si>
  <si>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</si>
  <si>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</si>
  <si>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</si>
  <si>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</si>
  <si>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</si>
  <si>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</si>
  <si>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</si>
  <si>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</si>
  <si>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</si>
  <si>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</si>
  <si>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</si>
  <si>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</si>
  <si>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</si>
  <si>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</si>
  <si>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</si>
  <si>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</si>
  <si>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</si>
  <si>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</si>
  <si>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</si>
  <si>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</si>
  <si>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</si>
  <si>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</si>
  <si>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</si>
  <si>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</si>
  <si>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</si>
  <si>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</si>
  <si>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</si>
  <si>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</si>
  <si>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</si>
  <si>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</si>
  <si>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</si>
  <si>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</si>
  <si>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</si>
  <si>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</si>
  <si>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</si>
  <si>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</si>
  <si>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</si>
  <si>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</si>
  <si>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</si>
  <si>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</si>
  <si>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</si>
  <si>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</si>
  <si>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</si>
  <si>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</si>
  <si>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</si>
  <si>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</si>
  <si>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</si>
  <si>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</si>
  <si>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</si>
  <si>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</si>
  <si>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</si>
  <si>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</si>
  <si>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</si>
  <si>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</si>
  <si>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</si>
  <si>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</si>
  <si>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</si>
  <si>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</si>
  <si>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</si>
  <si>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</si>
  <si>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</si>
  <si>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</si>
  <si>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</si>
  <si>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</si>
  <si>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</si>
  <si>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</si>
  <si>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</si>
  <si>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</si>
  <si>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</si>
  <si>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</si>
  <si>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</si>
  <si>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</si>
  <si>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</si>
  <si>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</si>
  <si>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</si>
  <si>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</si>
  <si>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</si>
  <si>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</si>
  <si>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</si>
  <si>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</si>
  <si>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</si>
  <si>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</si>
  <si>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</si>
  <si>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</si>
  <si>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</si>
  <si>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</si>
  <si>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</si>
  <si>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</si>
  <si>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</si>
  <si>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</si>
  <si>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</si>
  <si>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</si>
  <si>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</si>
  <si>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</si>
  <si>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</si>
  <si>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</si>
  <si>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</si>
  <si>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</si>
  <si>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</si>
  <si>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</si>
  <si>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</si>
  <si>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</si>
  <si>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</si>
  <si>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</si>
  <si>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</si>
  <si>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</si>
  <si>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</si>
  <si>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</si>
  <si>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</si>
  <si>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</si>
  <si>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</si>
  <si>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</si>
  <si>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</si>
  <si>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</si>
  <si>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</si>
  <si>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</si>
  <si>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</si>
  <si>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</si>
  <si>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</si>
  <si>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</si>
  <si>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</si>
  <si>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</si>
  <si>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</si>
  <si>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</si>
  <si>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</si>
  <si>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</si>
  <si>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</si>
  <si>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</si>
  <si>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</si>
  <si>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</si>
  <si>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</si>
  <si>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</si>
  <si>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</si>
  <si>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</si>
  <si>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</si>
  <si>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</si>
  <si>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</si>
  <si>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</si>
  <si>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</si>
  <si>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</si>
  <si>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</si>
  <si>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</si>
  <si>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</si>
  <si>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</si>
  <si>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</si>
  <si>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</si>
  <si>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</si>
  <si>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</si>
  <si>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</si>
  <si>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</si>
  <si>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</si>
  <si>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</si>
  <si>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</si>
  <si>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</si>
  <si>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</si>
  <si>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</si>
  <si>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</si>
  <si>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</si>
  <si>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</si>
  <si>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</si>
  <si>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</si>
  <si>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</si>
  <si>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</si>
  <si>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</si>
  <si>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</si>
  <si>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</si>
  <si>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</si>
  <si>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</si>
  <si>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</si>
  <si>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</si>
  <si>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</si>
  <si>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</si>
  <si>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</si>
  <si>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</si>
  <si>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</si>
  <si>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</si>
  <si>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</si>
  <si>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</si>
  <si>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</si>
  <si>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</si>
  <si>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</si>
  <si>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</si>
  <si>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</si>
  <si>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</si>
  <si>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</si>
  <si>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</si>
  <si>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</si>
  <si>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</si>
  <si>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</si>
  <si>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</si>
  <si>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</si>
  <si>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</si>
  <si>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</si>
  <si>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</si>
  <si>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</si>
  <si>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</si>
  <si>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</si>
  <si>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</si>
  <si>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</si>
  <si>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</si>
  <si>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</si>
  <si>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</si>
  <si>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</si>
  <si>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</si>
  <si>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</si>
  <si>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</si>
  <si>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</si>
  <si>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</si>
  <si>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</si>
  <si>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</si>
  <si>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</si>
  <si>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</si>
  <si>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</si>
  <si>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</si>
  <si>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</si>
  <si>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</si>
  <si>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</si>
  <si>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</si>
  <si>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</si>
  <si>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</si>
  <si>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</si>
  <si>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</si>
  <si>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</si>
  <si>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</si>
  <si>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</si>
  <si>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</si>
  <si>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</si>
  <si>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</si>
  <si>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</si>
  <si>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</si>
  <si>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</si>
  <si>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</si>
  <si>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</si>
  <si>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</si>
  <si>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</si>
  <si>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</si>
  <si>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</si>
  <si>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</si>
  <si>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</si>
  <si>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</si>
  <si>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</si>
  <si>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</si>
  <si>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</si>
  <si>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</si>
  <si>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</si>
  <si>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</si>
  <si>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</si>
  <si>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</si>
  <si>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</si>
  <si>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</si>
  <si>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</si>
  <si>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</si>
  <si>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</si>
  <si>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</si>
  <si>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</si>
  <si>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</si>
  <si>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</si>
  <si>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</si>
  <si>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</si>
  <si>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</si>
  <si>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</si>
  <si>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</si>
  <si>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</si>
  <si>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</si>
  <si>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</si>
  <si>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</si>
  <si>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</si>
  <si>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</si>
  <si>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</si>
  <si>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</si>
  <si>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</si>
  <si>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</si>
  <si>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</si>
  <si>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</si>
  <si>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</si>
  <si>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</si>
  <si>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</si>
  <si>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</si>
  <si>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</si>
  <si>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</si>
  <si>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</si>
  <si>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</si>
  <si>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</si>
  <si>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</si>
  <si>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</si>
  <si>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</si>
  <si>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</si>
  <si>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</si>
  <si>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</si>
  <si>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</si>
  <si>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</si>
  <si>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</si>
  <si>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</si>
  <si>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</si>
  <si>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</si>
  <si>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</si>
  <si>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</si>
  <si>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</si>
  <si>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</si>
  <si>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</si>
  <si>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</si>
  <si>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</si>
  <si>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</si>
  <si>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</si>
  <si>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</si>
  <si>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</si>
  <si>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</si>
  <si>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</si>
  <si>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</si>
  <si>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</si>
  <si>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</si>
  <si>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</si>
  <si>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</si>
  <si>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</si>
  <si>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</si>
  <si>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</si>
  <si>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</si>
  <si>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</si>
  <si>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</si>
  <si>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</si>
  <si>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</si>
  <si>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</si>
  <si>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</si>
  <si>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</si>
  <si>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</si>
  <si>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</si>
  <si>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</si>
  <si>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</si>
  <si>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</si>
  <si>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</si>
  <si>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</si>
  <si>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</si>
  <si>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</si>
  <si>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</si>
  <si>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</si>
  <si>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</si>
  <si>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</si>
  <si>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</si>
  <si>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</si>
  <si>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</si>
  <si>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</si>
  <si>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</si>
  <si>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</si>
  <si>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</si>
  <si>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</si>
  <si>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</si>
  <si>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</si>
  <si>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</si>
  <si>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</si>
  <si>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</si>
  <si>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</si>
  <si>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</si>
  <si>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</si>
  <si>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</si>
  <si>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</si>
  <si>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</si>
  <si>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</si>
  <si>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</si>
  <si>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</si>
  <si>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</si>
  <si>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</si>
  <si>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</si>
  <si>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</si>
  <si>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</si>
  <si>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</si>
  <si>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</si>
  <si>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</si>
  <si>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</si>
  <si>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</si>
  <si>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</si>
  <si>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</si>
  <si>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</si>
  <si>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</si>
  <si>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</si>
  <si>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</si>
  <si>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</si>
  <si>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</si>
  <si>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</si>
  <si>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</si>
  <si>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</si>
  <si>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</si>
  <si>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</si>
  <si>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</si>
  <si>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</si>
  <si>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</si>
  <si>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</si>
  <si>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</si>
  <si>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</si>
  <si>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</si>
  <si>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</si>
  <si>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</si>
  <si>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</si>
  <si>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</si>
  <si>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</si>
  <si>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</si>
  <si>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</si>
  <si>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</si>
  <si>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</si>
  <si>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</si>
  <si>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</si>
  <si>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</si>
  <si>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</si>
  <si>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</si>
  <si>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</si>
  <si>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</si>
  <si>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</si>
  <si>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</si>
  <si>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</si>
  <si>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</si>
  <si>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</si>
  <si>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</si>
  <si>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</si>
  <si>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</si>
  <si>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</si>
  <si>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</si>
  <si>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</si>
  <si>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</si>
  <si>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</si>
  <si>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</si>
  <si>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</si>
  <si>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</si>
  <si>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</si>
  <si>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</si>
  <si>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</si>
  <si>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</si>
  <si>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</si>
  <si>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</si>
  <si>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</si>
  <si>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</si>
  <si>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</si>
  <si>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</si>
  <si>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</si>
  <si>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</si>
  <si>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</si>
  <si>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</si>
  <si>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</si>
  <si>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</si>
  <si>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</si>
  <si>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</si>
  <si>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</si>
  <si>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</si>
  <si>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</si>
  <si>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</si>
  <si>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</si>
  <si>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</si>
  <si>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</si>
  <si>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</si>
  <si>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</si>
  <si>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</si>
  <si>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</si>
  <si>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</si>
  <si>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</si>
  <si>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</si>
  <si>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</si>
  <si>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</si>
  <si>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</si>
  <si>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</si>
  <si>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</si>
  <si>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</si>
  <si>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</si>
  <si>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</si>
  <si>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</si>
  <si>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</si>
  <si>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</si>
  <si>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</si>
  <si>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</si>
  <si>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</si>
  <si>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</si>
  <si>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</si>
  <si>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</si>
  <si>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</si>
  <si>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</si>
  <si>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</si>
  <si>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</si>
  <si>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</si>
  <si>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</si>
  <si>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</si>
  <si>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</si>
  <si>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</si>
  <si>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</si>
  <si>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</si>
  <si>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</si>
  <si>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</si>
  <si>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</si>
  <si>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</si>
  <si>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</si>
  <si>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</si>
  <si>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</si>
  <si>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</si>
  <si>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</si>
  <si>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</si>
  <si>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</si>
  <si>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</si>
  <si>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</si>
  <si>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</si>
  <si>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</si>
  <si>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</si>
  <si>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</si>
  <si>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</si>
  <si>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</si>
  <si>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</si>
  <si>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</si>
  <si>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</si>
  <si>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</si>
  <si>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</si>
  <si>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</si>
  <si>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</si>
  <si>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</si>
  <si>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</si>
  <si>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</si>
  <si>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</si>
  <si>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</si>
  <si>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</si>
  <si>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</si>
  <si>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</si>
  <si>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</si>
  <si>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</si>
  <si>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</si>
  <si>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</si>
  <si>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</si>
  <si>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</si>
  <si>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</si>
  <si>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</si>
  <si>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</si>
  <si>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</si>
  <si>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</si>
  <si>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</si>
  <si>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</si>
  <si>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</si>
  <si>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</si>
  <si>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</si>
  <si>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</si>
  <si>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</si>
  <si>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</si>
  <si>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</si>
  <si>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</si>
  <si>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</si>
  <si>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</si>
  <si>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</si>
  <si>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</si>
  <si>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</si>
  <si>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</si>
  <si>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</si>
  <si>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</si>
  <si>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</si>
  <si>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</si>
  <si>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</si>
  <si>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</si>
  <si>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</si>
  <si>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</si>
  <si>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</si>
  <si>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</si>
  <si>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</si>
  <si>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</si>
  <si>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</si>
  <si>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</si>
  <si>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</si>
  <si>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</si>
  <si>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</si>
  <si>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</si>
  <si>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</si>
  <si>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</si>
  <si>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</si>
  <si>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</si>
  <si>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</si>
  <si>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</si>
  <si>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</si>
  <si>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</si>
  <si>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</si>
  <si>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</si>
  <si>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</si>
  <si>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</si>
  <si>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</si>
  <si>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</si>
  <si>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</si>
  <si>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</si>
  <si>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</si>
  <si>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</si>
  <si>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</si>
  <si>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</si>
  <si>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</si>
  <si>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</si>
  <si>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</si>
  <si>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</si>
  <si>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</si>
  <si>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</si>
  <si>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</si>
  <si>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</si>
  <si>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</si>
  <si>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</si>
  <si>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</si>
  <si>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</si>
  <si>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</si>
  <si>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</si>
  <si>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</si>
  <si>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</si>
  <si>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</si>
  <si>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</si>
  <si>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</si>
  <si>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</si>
  <si>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</si>
  <si>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</si>
  <si>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</si>
  <si>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</si>
  <si>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</si>
  <si>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</si>
  <si>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</si>
  <si>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</si>
  <si>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</si>
  <si>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</si>
  <si>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</si>
  <si>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</si>
  <si>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</si>
  <si>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</si>
  <si>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</si>
  <si>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</si>
  <si>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</si>
  <si>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</si>
  <si>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</si>
  <si>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</si>
  <si>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</si>
  <si>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</si>
  <si>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</si>
  <si>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</si>
  <si>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</si>
  <si>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</si>
  <si>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</si>
  <si>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</si>
  <si>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</si>
  <si>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</si>
  <si>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</si>
  <si>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</si>
  <si>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</si>
  <si>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</si>
  <si>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</si>
  <si>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</si>
  <si>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</si>
  <si>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</si>
  <si>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</si>
  <si>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</si>
  <si>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</si>
  <si>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</si>
  <si>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</si>
  <si>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</si>
  <si>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</si>
  <si>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</si>
  <si>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</si>
  <si>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</si>
  <si>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</si>
  <si>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</si>
  <si>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</si>
  <si>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</si>
  <si>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</si>
  <si>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</si>
  <si>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</si>
  <si>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</si>
  <si>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</si>
  <si>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</si>
  <si>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</si>
  <si>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</si>
  <si>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</si>
  <si>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</si>
  <si>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</si>
  <si>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</si>
  <si>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</si>
  <si>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</si>
  <si>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</si>
  <si>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</si>
  <si>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</si>
  <si>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</si>
  <si>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</si>
  <si>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</si>
  <si>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</si>
  <si>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</si>
  <si>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</si>
  <si>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</si>
  <si>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</si>
  <si>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</si>
  <si>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</si>
  <si>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</si>
  <si>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</si>
  <si>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</si>
  <si>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</si>
  <si>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</si>
  <si>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</si>
  <si>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</si>
  <si>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</si>
  <si>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</si>
  <si>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</si>
  <si>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</si>
  <si>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</si>
  <si>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</si>
  <si>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</si>
  <si>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</si>
  <si>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</si>
  <si>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</si>
  <si>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</si>
  <si>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</si>
  <si>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</si>
  <si>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</si>
  <si>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</si>
  <si>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</si>
  <si>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</si>
  <si>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</si>
  <si>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</si>
  <si>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</si>
  <si>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</si>
  <si>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</si>
  <si>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</si>
  <si>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</si>
  <si>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</si>
  <si>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</si>
  <si>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</si>
  <si>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</si>
  <si>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</si>
  <si>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</si>
  <si>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</si>
  <si>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</si>
  <si>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</si>
  <si>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</si>
  <si>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</si>
  <si>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</si>
  <si>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</si>
  <si>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</si>
  <si>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</si>
  <si>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</si>
  <si>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</si>
  <si>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</si>
  <si>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</si>
  <si>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</si>
  <si>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</si>
  <si>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</si>
  <si>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</si>
  <si>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</si>
  <si>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</si>
  <si>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</si>
  <si>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</si>
  <si>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</si>
  <si>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</si>
  <si>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</si>
  <si>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</si>
  <si>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</si>
  <si>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</si>
  <si>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</si>
  <si>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</si>
  <si>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</si>
  <si>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</si>
  <si>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</si>
  <si>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</si>
  <si>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</si>
  <si>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</si>
  <si>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</si>
  <si>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</si>
  <si>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</si>
  <si>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</si>
  <si>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</si>
  <si>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</si>
  <si>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</si>
  <si>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</si>
  <si>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</si>
  <si>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</si>
  <si>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</si>
  <si>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</si>
  <si>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</si>
  <si>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</si>
  <si>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</si>
  <si>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</si>
  <si>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</si>
  <si>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</si>
  <si>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</si>
  <si>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</si>
  <si>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</si>
  <si>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</si>
  <si>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</si>
  <si>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</si>
  <si>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</si>
  <si>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</si>
  <si>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</si>
  <si>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</si>
  <si>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</si>
  <si>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</si>
  <si>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</si>
  <si>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</si>
  <si>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</si>
  <si>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</si>
  <si>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</si>
  <si>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</si>
  <si>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</si>
  <si>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</si>
  <si>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</si>
  <si>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</si>
  <si>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</si>
  <si>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</si>
  <si>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</si>
  <si>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</si>
  <si>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</si>
  <si>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</si>
  <si>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</si>
  <si>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</si>
  <si>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</si>
  <si>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</si>
  <si>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</si>
  <si>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</si>
  <si>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</si>
  <si>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</si>
  <si>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</si>
  <si>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</si>
  <si>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</si>
  <si>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</si>
  <si>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</si>
  <si>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</si>
  <si>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</si>
  <si>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</si>
  <si>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</si>
  <si>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</si>
  <si>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</si>
  <si>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</si>
  <si>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</si>
  <si>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</si>
  <si>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</si>
  <si>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</si>
  <si>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</si>
  <si>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</si>
  <si>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</si>
  <si>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</si>
  <si>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</si>
  <si>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</si>
  <si>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</si>
  <si>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</si>
  <si>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</si>
  <si>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</si>
  <si>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</si>
  <si>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</si>
  <si>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</si>
  <si>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</si>
  <si>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</si>
  <si>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</si>
  <si>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</si>
  <si>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</si>
  <si>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</si>
  <si>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</si>
  <si>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</si>
  <si>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</si>
  <si>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</si>
  <si>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</si>
  <si>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</si>
  <si>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</si>
  <si>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</si>
  <si>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</si>
  <si>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</si>
  <si>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</si>
  <si>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</si>
  <si>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</si>
  <si>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</si>
  <si>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</si>
  <si>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</si>
  <si>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</si>
  <si>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</si>
  <si>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</si>
  <si>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</si>
  <si>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</si>
  <si>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</si>
  <si>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</si>
  <si>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</si>
  <si>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</si>
  <si>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</si>
  <si>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</si>
  <si>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</si>
  <si>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</si>
  <si>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</si>
  <si>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</si>
  <si>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</si>
  <si>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</si>
  <si>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</si>
  <si>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</si>
  <si>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</si>
  <si>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</si>
  <si>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</si>
  <si>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</si>
  <si>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</si>
  <si>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</si>
  <si>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</si>
  <si>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</si>
  <si>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</si>
  <si>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</si>
  <si>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</si>
  <si>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</si>
  <si>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</si>
  <si>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</si>
  <si>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</si>
  <si>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</si>
  <si>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</si>
  <si>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</si>
  <si>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</si>
  <si>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</si>
  <si>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</si>
  <si>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</si>
  <si>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</si>
  <si>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</si>
  <si>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</si>
  <si>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</si>
  <si>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</si>
  <si>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</si>
  <si>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</si>
  <si>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</si>
  <si>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</si>
  <si>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</si>
  <si>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</si>
  <si>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</si>
  <si>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</si>
  <si>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</si>
  <si>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</si>
  <si>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</si>
  <si>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</si>
  <si>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</si>
  <si>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</si>
  <si>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</si>
  <si>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</si>
  <si>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</si>
  <si>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</si>
  <si>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</si>
  <si>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</si>
  <si>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</si>
  <si>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</si>
  <si>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</si>
  <si>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</si>
  <si>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</si>
  <si>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</si>
  <si>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</si>
  <si>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</si>
  <si>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</si>
  <si>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</si>
  <si>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</si>
  <si>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</si>
  <si>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</si>
  <si>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</si>
  <si>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</si>
  <si>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</si>
  <si>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</si>
  <si>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</si>
  <si>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</si>
  <si>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</si>
  <si>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</si>
  <si>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</si>
  <si>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</si>
  <si>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</si>
  <si>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</si>
  <si>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</si>
  <si>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</si>
  <si>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</si>
  <si>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</si>
  <si>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</si>
  <si>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</si>
  <si>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</si>
  <si>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</si>
  <si>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</si>
  <si>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</si>
  <si>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</si>
  <si>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</si>
  <si>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</si>
  <si>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</si>
  <si>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</si>
  <si>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</si>
  <si>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</si>
  <si>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</si>
  <si>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</si>
  <si>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</si>
  <si>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</si>
  <si>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</si>
  <si>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</si>
  <si>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</si>
  <si>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</si>
  <si>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</si>
  <si>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</si>
  <si>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</si>
  <si>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</si>
  <si>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</si>
  <si>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</si>
  <si>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</si>
  <si>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</si>
  <si>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</si>
  <si>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</si>
  <si>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</si>
  <si>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</si>
  <si>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</si>
  <si>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</si>
  <si>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</si>
  <si>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</si>
  <si>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</si>
  <si>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</si>
  <si>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</si>
  <si>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</si>
  <si>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</si>
  <si>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</si>
  <si>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</si>
  <si>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</si>
  <si>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</si>
  <si>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</si>
  <si>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</si>
  <si>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</si>
  <si>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</si>
  <si>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</si>
  <si>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</si>
  <si>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</si>
  <si>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</si>
  <si>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</si>
  <si>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</si>
  <si>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</si>
  <si>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</si>
  <si>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</si>
  <si>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</si>
  <si>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</si>
  <si>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</si>
  <si>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</si>
  <si>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</si>
  <si>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</si>
  <si>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</si>
  <si>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</si>
  <si>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</si>
  <si>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</si>
  <si>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</si>
  <si>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</si>
  <si>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</si>
  <si>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</si>
  <si>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</si>
  <si>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</si>
  <si>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</si>
  <si>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</si>
  <si>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</si>
  <si>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</si>
  <si>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</si>
  <si>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</si>
  <si>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</si>
  <si>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</si>
  <si>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</si>
  <si>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</si>
  <si>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</si>
  <si>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</si>
  <si>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</si>
  <si>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</si>
  <si>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</si>
  <si>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</si>
  <si>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</si>
  <si>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</si>
  <si>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</si>
  <si>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</si>
  <si>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</si>
  <si>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</si>
  <si>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</si>
  <si>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</si>
  <si>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</si>
  <si>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</si>
  <si>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</si>
  <si>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</si>
  <si>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</si>
  <si>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</si>
  <si>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</si>
  <si>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</si>
  <si>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</si>
  <si>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</si>
  <si>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</si>
  <si>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</si>
  <si>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</si>
  <si>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</si>
  <si>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</si>
  <si>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</si>
  <si>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</si>
  <si>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</si>
  <si>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</si>
  <si>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</si>
  <si>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</si>
  <si>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</si>
  <si>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</si>
  <si>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</si>
  <si>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</si>
  <si>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</si>
  <si>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</si>
  <si>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</si>
  <si>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</si>
  <si>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</si>
  <si>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</si>
  <si>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</si>
  <si>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</si>
  <si>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</si>
  <si>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</si>
  <si>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</si>
  <si>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</si>
  <si>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</si>
  <si>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</si>
  <si>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</si>
  <si>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</si>
  <si>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</si>
  <si>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</si>
  <si>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</si>
  <si>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</si>
  <si>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</si>
  <si>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</si>
  <si>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</si>
  <si>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</si>
  <si>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</si>
  <si>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</si>
  <si>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</si>
  <si>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</si>
  <si>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</si>
  <si>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</si>
  <si>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</si>
  <si>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</si>
  <si>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</si>
  <si>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</si>
  <si>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</si>
  <si>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</si>
  <si>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</si>
  <si>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</si>
  <si>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</si>
  <si>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</si>
  <si>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</si>
  <si>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</si>
  <si>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</si>
  <si>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</si>
  <si>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</si>
  <si>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</si>
  <si>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</si>
  <si>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</si>
  <si>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</si>
  <si>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</si>
  <si>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</si>
  <si>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</si>
  <si>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</si>
  <si>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</si>
  <si>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</si>
  <si>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</si>
  <si>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</si>
  <si>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</si>
  <si>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</si>
  <si>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</si>
  <si>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</si>
  <si>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</si>
  <si>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</si>
  <si>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</si>
  <si>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</si>
  <si>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</si>
  <si>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</si>
  <si>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</si>
  <si>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</si>
  <si>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</si>
  <si>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</si>
  <si>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</si>
  <si>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</si>
  <si>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</si>
  <si>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</si>
  <si>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</si>
  <si>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</si>
  <si>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</si>
  <si>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</si>
  <si>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</si>
  <si>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</si>
  <si>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</si>
  <si>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</si>
  <si>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</si>
  <si>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</si>
  <si>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</si>
  <si>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</si>
  <si>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</si>
  <si>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</si>
  <si>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</si>
  <si>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</si>
  <si>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</si>
  <si>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</si>
  <si>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</si>
  <si>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</si>
  <si>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</si>
  <si>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</si>
  <si>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</si>
  <si>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</si>
  <si>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</si>
  <si>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</si>
  <si>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</si>
  <si>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</si>
  <si>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</si>
  <si>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</si>
  <si>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</si>
  <si>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</si>
  <si>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</si>
  <si>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</si>
  <si>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</si>
  <si>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</si>
  <si>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</si>
  <si>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</si>
  <si>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</si>
  <si>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</si>
  <si>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</si>
  <si>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</si>
  <si>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</si>
  <si>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</si>
  <si>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</si>
  <si>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</si>
  <si>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</si>
  <si>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</si>
  <si>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</si>
  <si>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</si>
  <si>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</si>
  <si>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</si>
  <si>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</si>
  <si>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</si>
  <si>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</si>
  <si>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</si>
  <si>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</si>
  <si>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</si>
  <si>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</si>
  <si>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</si>
  <si>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</si>
  <si>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</si>
  <si>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</si>
  <si>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</si>
  <si>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</si>
  <si>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</si>
  <si>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</si>
  <si>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</si>
  <si>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</si>
  <si>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</si>
  <si>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</si>
  <si>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</si>
  <si>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</si>
  <si>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</si>
  <si>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</si>
  <si>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</si>
  <si>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</si>
  <si>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</si>
  <si>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</si>
  <si>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</si>
  <si>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</si>
  <si>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</si>
  <si>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</si>
  <si>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</si>
  <si>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</si>
  <si>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</si>
  <si>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</si>
  <si>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</si>
  <si>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</si>
  <si>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</si>
  <si>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</si>
  <si>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</si>
  <si>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</si>
  <si>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</si>
  <si>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</si>
  <si>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</si>
  <si>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</si>
  <si>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</si>
  <si>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</si>
  <si>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</si>
  <si>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</si>
  <si>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</si>
  <si>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</si>
  <si>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</si>
  <si>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</si>
  <si>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</si>
  <si>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</si>
  <si>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</si>
  <si>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</si>
  <si>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</si>
  <si>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</si>
  <si>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</si>
  <si>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</si>
  <si>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</si>
  <si>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</si>
  <si>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</si>
  <si>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</si>
  <si>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</si>
  <si>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</si>
  <si>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</si>
  <si>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</si>
  <si>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</si>
  <si>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</si>
  <si>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</si>
  <si>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</si>
  <si>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</si>
  <si>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</si>
  <si>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</si>
  <si>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</si>
  <si>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</si>
  <si>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</si>
  <si>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</si>
  <si>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</si>
  <si>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</si>
  <si>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</si>
  <si>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</si>
  <si>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</si>
  <si>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</si>
  <si>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</si>
  <si>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</si>
  <si>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</si>
  <si>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</si>
  <si>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</si>
  <si>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</si>
  <si>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</si>
  <si>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</si>
  <si>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</si>
  <si>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</si>
  <si>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</si>
  <si>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</si>
  <si>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</si>
  <si>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</si>
  <si>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</si>
  <si>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</si>
  <si>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</si>
  <si>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</si>
  <si>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</si>
  <si>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</si>
  <si>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</si>
  <si>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</si>
  <si>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</si>
  <si>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</si>
  <si>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</si>
  <si>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</si>
  <si>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</si>
  <si>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</si>
  <si>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</si>
  <si>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</si>
  <si>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</si>
  <si>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</si>
  <si>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</si>
  <si>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</si>
  <si>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</si>
  <si>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</si>
  <si>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</si>
  <si>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</si>
  <si>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</si>
  <si>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</si>
  <si>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</si>
  <si>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</si>
  <si>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</si>
  <si>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</si>
  <si>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</si>
  <si>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</si>
  <si>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</si>
  <si>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</si>
  <si>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</si>
  <si>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</si>
  <si>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</si>
  <si>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</si>
  <si>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</si>
  <si>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</si>
  <si>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</si>
  <si>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</si>
  <si>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</si>
  <si>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</si>
  <si>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</si>
  <si>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</si>
  <si>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</si>
  <si>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</si>
  <si>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</si>
  <si>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</si>
  <si>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</si>
  <si>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</si>
  <si>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</si>
  <si>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</si>
  <si>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</si>
  <si>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</si>
  <si>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</si>
  <si>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</si>
  <si>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</si>
  <si>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</si>
  <si>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</si>
  <si>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</si>
  <si>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</si>
  <si>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</si>
  <si>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</si>
  <si>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</si>
  <si>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</si>
  <si>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</si>
  <si>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</si>
  <si>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</si>
  <si>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</si>
  <si>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</si>
  <si>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</si>
  <si>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</si>
  <si>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</si>
  <si>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</si>
  <si>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</si>
  <si>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</si>
  <si>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</si>
  <si>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</si>
  <si>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</si>
  <si>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</si>
  <si>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</si>
  <si>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</si>
  <si>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</si>
  <si>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</si>
  <si>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</si>
  <si>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</si>
  <si>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</si>
  <si>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</si>
  <si>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</si>
  <si>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</si>
  <si>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</si>
  <si>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</si>
  <si>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</si>
  <si>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</si>
  <si>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</si>
  <si>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</si>
  <si>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</si>
  <si>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</si>
  <si>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</si>
  <si>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</si>
  <si>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</si>
  <si>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</si>
  <si>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</si>
  <si>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</si>
  <si>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</si>
  <si>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</si>
  <si>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</si>
  <si>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</si>
  <si>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</si>
  <si>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</si>
  <si>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</si>
  <si>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</si>
  <si>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</si>
  <si>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</si>
  <si>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</si>
  <si>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</si>
  <si>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</si>
  <si>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</si>
  <si>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</si>
  <si>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</si>
  <si>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</si>
  <si>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</si>
  <si>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</si>
  <si>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</si>
  <si>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</si>
  <si>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</si>
  <si>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</si>
  <si>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</si>
  <si>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</si>
  <si>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</si>
  <si>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</si>
  <si>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</si>
  <si>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</si>
  <si>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</si>
  <si>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</si>
  <si>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</si>
  <si>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</si>
  <si>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</si>
  <si>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</si>
  <si>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</si>
  <si>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</si>
  <si>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</si>
  <si>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</si>
  <si>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</si>
  <si>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</si>
  <si>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</si>
  <si>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</si>
  <si>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</si>
  <si>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</si>
  <si>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</si>
  <si>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</si>
  <si>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</si>
  <si>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</si>
  <si>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</si>
  <si>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</si>
  <si>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</si>
  <si>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</si>
  <si>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</si>
  <si>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</si>
  <si>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</si>
  <si>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</si>
  <si>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</si>
  <si>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</si>
  <si>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</si>
  <si>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</si>
  <si>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</si>
  <si>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</si>
  <si>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</si>
  <si>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</si>
  <si>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</si>
  <si>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</si>
  <si>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</si>
  <si>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</si>
  <si>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</si>
  <si>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</si>
  <si>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</si>
  <si>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</si>
  <si>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</si>
  <si>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</si>
  <si>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</si>
  <si>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</si>
  <si>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</si>
  <si>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</si>
  <si>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</si>
  <si>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</si>
  <si>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</si>
  <si>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</si>
  <si>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</si>
  <si>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</si>
  <si>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</si>
  <si>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</si>
  <si>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</si>
  <si>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</si>
  <si>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</si>
  <si>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</si>
  <si>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</si>
  <si>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</si>
  <si>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</si>
  <si>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</si>
  <si>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</si>
  <si>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</si>
  <si>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</si>
  <si>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</si>
  <si>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</si>
  <si>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</si>
  <si>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</si>
  <si>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</si>
  <si>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</si>
  <si>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</si>
  <si>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</si>
  <si>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</si>
  <si>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</si>
  <si>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</si>
  <si>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</si>
  <si>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</si>
  <si>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</si>
  <si>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</si>
  <si>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</si>
  <si>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</si>
  <si>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</si>
  <si>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</si>
  <si>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</si>
  <si>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</si>
  <si>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</si>
  <si>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</si>
  <si>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</si>
  <si>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</si>
  <si>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</si>
  <si>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</si>
  <si>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</si>
  <si>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</si>
  <si>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</si>
  <si>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</si>
  <si>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</si>
  <si>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</si>
  <si>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</si>
  <si>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</si>
  <si>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</si>
  <si>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</si>
  <si>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</si>
  <si>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</si>
  <si>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</si>
  <si>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</si>
  <si>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</si>
  <si>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</si>
  <si>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</si>
  <si>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</si>
  <si>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</si>
  <si>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</si>
  <si>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</si>
  <si>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</si>
  <si>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</si>
  <si>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</si>
  <si>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</si>
  <si>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</si>
  <si>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</si>
  <si>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</si>
  <si>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</si>
  <si>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</si>
  <si>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</si>
  <si>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</si>
  <si>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</si>
  <si>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</si>
  <si>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</si>
  <si>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</si>
  <si>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</si>
  <si>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</si>
  <si>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</si>
  <si>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</si>
  <si>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</si>
  <si>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</si>
  <si>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</si>
  <si>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</si>
  <si>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</si>
  <si>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</si>
  <si>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</si>
  <si>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</si>
  <si>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</si>
  <si>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</si>
  <si>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</si>
  <si>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</si>
  <si>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</si>
  <si>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</si>
  <si>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</si>
  <si>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</si>
  <si>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</si>
  <si>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</si>
  <si>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</si>
  <si>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</si>
  <si>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</si>
  <si>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</si>
  <si>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</si>
  <si>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</si>
  <si>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</si>
  <si>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</si>
  <si>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</si>
  <si>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</si>
  <si>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</si>
  <si>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</si>
  <si>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</si>
  <si>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</si>
  <si>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</si>
  <si>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</si>
  <si>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</si>
  <si>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</si>
  <si>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</si>
  <si>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</si>
  <si>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</si>
  <si>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</si>
  <si>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</si>
  <si>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</si>
  <si>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</si>
  <si>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</si>
  <si>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</si>
  <si>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</si>
  <si>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</si>
  <si>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</si>
  <si>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</si>
  <si>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</si>
  <si>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</si>
  <si>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</si>
  <si>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</si>
  <si>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</si>
  <si>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</si>
  <si>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</si>
  <si>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</si>
  <si>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</si>
  <si>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</si>
  <si>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</si>
  <si>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</si>
  <si>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</si>
  <si>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</si>
  <si>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</si>
  <si>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</si>
  <si>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</si>
  <si>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</si>
  <si>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</si>
  <si>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</si>
  <si>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</si>
  <si>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</si>
  <si>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</si>
  <si>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</si>
  <si>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</si>
  <si>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</si>
  <si>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</si>
  <si>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</si>
  <si>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</si>
  <si>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</si>
  <si>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</si>
  <si>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</si>
  <si>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</si>
  <si>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</si>
  <si>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</si>
  <si>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</si>
  <si>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</si>
  <si>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</si>
  <si>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</si>
  <si>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</si>
  <si>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</si>
  <si>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</si>
  <si>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</si>
  <si>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</si>
  <si>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</si>
  <si>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</si>
  <si>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</si>
  <si>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</si>
  <si>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</si>
  <si>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</si>
  <si>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</si>
  <si>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</si>
  <si>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</si>
  <si>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</si>
  <si>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</si>
  <si>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</si>
  <si>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</si>
  <si>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</si>
  <si>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</si>
  <si>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</si>
  <si>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</si>
  <si>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</si>
  <si>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</si>
  <si>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</si>
  <si>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</si>
  <si>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</si>
  <si>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</si>
  <si>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</si>
  <si>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</si>
  <si>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</si>
  <si>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</si>
  <si>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</si>
  <si>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</si>
  <si>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</si>
  <si>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</si>
  <si>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</si>
  <si>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</si>
  <si>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</si>
  <si>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</si>
  <si>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</si>
  <si>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</si>
  <si>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</si>
  <si>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</si>
  <si>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</si>
  <si>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</si>
  <si>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</si>
  <si>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</si>
  <si>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</si>
  <si>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</si>
  <si>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</si>
  <si>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</si>
  <si>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</si>
  <si>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</si>
  <si>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</si>
  <si>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</si>
  <si>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</si>
  <si>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</si>
  <si>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</si>
  <si>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</si>
  <si>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</si>
  <si>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</si>
  <si>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</si>
  <si>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</si>
  <si>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</si>
  <si>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</si>
  <si>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</si>
  <si>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</si>
  <si>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</si>
  <si>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</si>
  <si>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</si>
  <si>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</si>
  <si>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</si>
  <si>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</si>
  <si>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</si>
  <si>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</si>
  <si>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</si>
  <si>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</si>
  <si>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</si>
  <si>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</si>
  <si>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</si>
  <si>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</si>
  <si>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</si>
  <si>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</si>
  <si>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</si>
  <si>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</si>
  <si>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</si>
  <si>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</si>
  <si>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</si>
  <si>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</si>
  <si>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</si>
  <si>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</si>
  <si>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</si>
  <si>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</si>
  <si>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</si>
  <si>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</si>
  <si>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</si>
  <si>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</si>
  <si>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</si>
  <si>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</si>
  <si>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</si>
  <si>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</si>
  <si>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</si>
  <si>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</si>
  <si>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</si>
  <si>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</si>
  <si>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</si>
  <si>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</si>
  <si>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</si>
  <si>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</si>
  <si>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</si>
  <si>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</si>
  <si>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</si>
  <si>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</si>
  <si>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</si>
  <si>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</si>
  <si>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</si>
  <si>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</si>
  <si>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</si>
  <si>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</si>
  <si>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</si>
  <si>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</si>
  <si>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</si>
  <si>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</si>
  <si>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</si>
  <si>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</si>
  <si>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</si>
  <si>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</si>
  <si>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</si>
  <si>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</si>
  <si>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</si>
  <si>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</si>
  <si>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</si>
  <si>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</si>
  <si>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</si>
  <si>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</si>
  <si>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</si>
  <si>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</si>
  <si>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</si>
  <si>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</si>
  <si>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</si>
  <si>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</si>
  <si>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</si>
  <si>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</si>
  <si>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</si>
  <si>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</si>
  <si>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</si>
  <si>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</si>
  <si>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</si>
  <si>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</si>
  <si>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</si>
  <si>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</si>
  <si>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</si>
  <si>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</si>
  <si>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</si>
  <si>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</si>
  <si>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</si>
  <si>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</si>
  <si>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</si>
  <si>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</si>
  <si>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</si>
  <si>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</si>
  <si>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</si>
  <si>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</si>
  <si>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</si>
  <si>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</si>
  <si>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</si>
  <si>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</si>
  <si>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</si>
  <si>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</si>
  <si>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</si>
  <si>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</si>
  <si>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</si>
  <si>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</si>
  <si>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</si>
  <si>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</si>
  <si>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</si>
  <si>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</si>
  <si>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</si>
  <si>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</si>
  <si>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</si>
  <si>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</si>
  <si>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</si>
  <si>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</si>
  <si>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</si>
  <si>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</si>
  <si>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</si>
  <si>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</si>
  <si>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</si>
  <si>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</si>
  <si>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</si>
  <si>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</si>
  <si>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</si>
  <si>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</si>
  <si>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</si>
  <si>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</si>
  <si>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</si>
  <si>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</si>
  <si>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</si>
  <si>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</si>
  <si>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</si>
  <si>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</si>
  <si>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</si>
  <si>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</si>
  <si>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</si>
  <si>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</si>
  <si>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</si>
  <si>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</si>
  <si>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</si>
  <si>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</si>
  <si>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</si>
  <si>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</si>
  <si>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</si>
  <si>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</si>
  <si>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</si>
  <si>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</si>
  <si>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</si>
  <si>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</si>
  <si>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</si>
  <si>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</si>
  <si>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</si>
  <si>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</si>
  <si>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</si>
  <si>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</si>
  <si>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</si>
  <si>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</si>
  <si>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</si>
  <si>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</si>
  <si>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</si>
  <si>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</si>
  <si>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</si>
  <si>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</si>
  <si>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</si>
  <si>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</si>
  <si>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</si>
  <si>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</si>
  <si>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</si>
  <si>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</si>
  <si>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</si>
  <si>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</si>
  <si>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</si>
  <si>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</si>
  <si>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</si>
  <si>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</si>
  <si>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</si>
  <si>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</si>
  <si>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</si>
  <si>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</si>
  <si>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</si>
  <si>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</si>
  <si>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</si>
  <si>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</si>
  <si>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</si>
  <si>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</si>
  <si>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</si>
  <si>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</si>
  <si>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</si>
  <si>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</si>
  <si>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</si>
  <si>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</si>
  <si>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</si>
  <si>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</si>
  <si>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</si>
  <si>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</si>
  <si>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</si>
  <si>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</si>
  <si>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</si>
  <si>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</si>
  <si>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</si>
  <si>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</si>
  <si>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</si>
  <si>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</si>
  <si>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</si>
  <si>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</si>
  <si>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</si>
  <si>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</si>
  <si>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</si>
  <si>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</si>
  <si>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</si>
  <si>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</si>
  <si>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</si>
  <si>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</si>
  <si>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</si>
  <si>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</si>
  <si>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</si>
  <si>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</si>
  <si>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</si>
  <si>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</si>
  <si>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</si>
  <si>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</si>
  <si>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</si>
  <si>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</si>
  <si>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</si>
  <si>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</si>
  <si>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</si>
  <si>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</si>
  <si>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</si>
  <si>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</si>
  <si>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</si>
  <si>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</si>
  <si>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</si>
  <si>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</si>
  <si>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</si>
  <si>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</si>
  <si>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</si>
  <si>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</si>
  <si>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</si>
  <si>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</si>
  <si>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</si>
  <si>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</si>
  <si>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</si>
  <si>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</si>
  <si>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</si>
  <si>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</si>
  <si>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</si>
  <si>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</si>
  <si>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</si>
  <si>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</si>
  <si>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</si>
  <si>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</si>
  <si>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</si>
  <si>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</si>
  <si>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</si>
  <si>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</si>
  <si>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</si>
  <si>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</si>
  <si>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</si>
  <si>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</si>
  <si>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</si>
  <si>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</si>
  <si>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</si>
  <si>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</si>
  <si>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</si>
  <si>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</si>
  <si>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</si>
  <si>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</si>
  <si>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</si>
  <si>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</si>
  <si>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</si>
  <si>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</si>
  <si>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</si>
  <si>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</si>
  <si>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</si>
  <si>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</si>
  <si>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</si>
  <si>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</si>
  <si>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</si>
  <si>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</si>
  <si>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</si>
  <si>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</si>
  <si>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</si>
  <si>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</si>
  <si>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</si>
  <si>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</si>
  <si>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</si>
  <si>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</si>
  <si>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</si>
  <si>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</si>
  <si>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</si>
  <si>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</si>
  <si>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</si>
  <si>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</si>
  <si>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</si>
  <si>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</si>
  <si>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</si>
  <si>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</si>
  <si>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</si>
  <si>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</si>
  <si>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</si>
  <si>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</si>
  <si>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</si>
  <si>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</si>
  <si>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</si>
  <si>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</si>
  <si>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</si>
  <si>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</si>
  <si>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</si>
  <si>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</si>
  <si>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</si>
  <si>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</si>
  <si>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</si>
  <si>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</si>
  <si>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</si>
  <si>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</si>
  <si>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</si>
  <si>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</si>
  <si>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</si>
  <si>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</si>
  <si>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</si>
  <si>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</si>
  <si>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</si>
  <si>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</si>
  <si>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</si>
  <si>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</si>
  <si>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</si>
  <si>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</si>
  <si>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</si>
  <si>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</si>
  <si>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</si>
  <si>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</si>
  <si>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</si>
  <si>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</si>
  <si>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</si>
  <si>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</si>
  <si>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</si>
  <si>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</si>
  <si>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</si>
  <si>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</si>
  <si>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</si>
  <si>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</si>
  <si>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</si>
  <si>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</si>
  <si>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</si>
  <si>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</si>
  <si>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</si>
  <si>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</si>
  <si>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</si>
  <si>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</si>
  <si>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</si>
  <si>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</si>
  <si>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</si>
  <si>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</si>
  <si>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</si>
  <si>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</si>
  <si>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</si>
  <si>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</si>
  <si>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</si>
  <si>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</si>
  <si>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</si>
  <si>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</si>
  <si>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</si>
  <si>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</si>
  <si>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</si>
  <si>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</si>
  <si>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</si>
  <si>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</si>
  <si>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</si>
  <si>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</si>
  <si>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</si>
  <si>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</si>
  <si>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</si>
  <si>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</si>
  <si>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</si>
  <si>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</si>
  <si>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</si>
  <si>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</si>
  <si>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</si>
  <si>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</si>
  <si>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</si>
  <si>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</si>
  <si>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</si>
  <si>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</si>
  <si>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</si>
  <si>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</si>
  <si>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</si>
  <si>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</si>
  <si>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</si>
  <si>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</si>
  <si>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</si>
  <si>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</si>
  <si>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</si>
  <si>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</si>
  <si>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</si>
  <si>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</si>
  <si>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</si>
  <si>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</si>
  <si>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</si>
  <si>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</si>
  <si>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</si>
  <si>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</si>
  <si>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</si>
  <si>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</si>
  <si>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</si>
  <si>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</si>
  <si>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</si>
  <si>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</si>
  <si>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</si>
  <si>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</si>
  <si>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</si>
  <si>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</si>
  <si>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</si>
  <si>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</si>
  <si>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</si>
  <si>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</si>
  <si>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</si>
  <si>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</si>
  <si>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</si>
  <si>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</si>
  <si>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</si>
  <si>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</si>
  <si>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</si>
  <si>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</si>
  <si>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</si>
  <si>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</si>
  <si>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</si>
  <si>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</si>
  <si>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</si>
  <si>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</si>
  <si>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</si>
  <si>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</si>
  <si>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</si>
  <si>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</si>
  <si>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</si>
  <si>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</si>
  <si>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</si>
  <si>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</si>
  <si>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</si>
  <si>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</si>
  <si>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</si>
  <si>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</si>
  <si>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</si>
  <si>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</si>
  <si>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</si>
  <si>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</si>
  <si>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</si>
  <si>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</si>
  <si>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</si>
  <si>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</si>
  <si>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</si>
  <si>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</si>
  <si>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</si>
  <si>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</si>
  <si>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</si>
  <si>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</si>
  <si>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</si>
  <si>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</si>
  <si>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</si>
  <si>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</si>
  <si>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</si>
  <si>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</si>
  <si>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</si>
  <si>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</si>
  <si>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</si>
  <si>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</si>
  <si>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</si>
  <si>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</si>
  <si>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</si>
  <si>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</si>
  <si>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</si>
  <si>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</si>
  <si>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</si>
  <si>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</si>
  <si>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</si>
  <si>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</si>
  <si>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</si>
  <si>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</si>
  <si>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</si>
  <si>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</si>
  <si>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</si>
  <si>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</si>
  <si>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</si>
  <si>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</si>
  <si>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</si>
  <si>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</si>
  <si>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</si>
  <si>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</si>
  <si>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</si>
  <si>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</si>
  <si>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</si>
  <si>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</si>
  <si>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</si>
  <si>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</si>
  <si>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</si>
  <si>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</si>
  <si>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</si>
  <si>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</si>
  <si>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</si>
  <si>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</si>
  <si>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</si>
  <si>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</si>
  <si>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</si>
  <si>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</si>
  <si>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</si>
  <si>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</si>
  <si>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</si>
  <si>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</si>
  <si>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</si>
  <si>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</si>
  <si>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</si>
  <si>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</si>
  <si>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</si>
  <si>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</si>
  <si>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</si>
  <si>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</si>
  <si>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</si>
  <si>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</si>
  <si>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</si>
  <si>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</si>
  <si>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</si>
  <si>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</si>
  <si>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</si>
  <si>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</si>
  <si>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</si>
  <si>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</si>
  <si>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</si>
  <si>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</si>
  <si>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</si>
  <si>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</si>
  <si>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</si>
  <si>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</si>
  <si>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</si>
  <si>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</si>
  <si>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</si>
  <si>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</si>
  <si>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</si>
  <si>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</si>
  <si>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</si>
  <si>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</si>
  <si>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</si>
  <si>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</si>
  <si>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</si>
  <si>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</si>
  <si>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</si>
  <si>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</si>
  <si>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</si>
  <si>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</si>
  <si>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</si>
  <si>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</si>
  <si>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</si>
  <si>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</si>
  <si>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</si>
  <si>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</si>
  <si>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</si>
  <si>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</si>
  <si>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</si>
  <si>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</si>
  <si>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</si>
  <si>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</si>
  <si>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</si>
  <si>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</si>
  <si>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</si>
  <si>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</si>
  <si>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</si>
  <si>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</si>
  <si>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</si>
  <si>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</si>
  <si>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</si>
  <si>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</si>
  <si>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</si>
  <si>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</si>
  <si>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</si>
  <si>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</si>
  <si>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</si>
  <si>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</si>
  <si>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</si>
  <si>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</si>
  <si>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</si>
  <si>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</si>
  <si>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</si>
  <si>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</si>
  <si>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</si>
  <si>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</si>
  <si>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</si>
  <si>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</si>
  <si>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</si>
  <si>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</si>
  <si>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</si>
  <si>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</si>
  <si>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</si>
  <si>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</si>
  <si>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</si>
  <si>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</si>
  <si>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</si>
  <si>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</si>
  <si>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</si>
  <si>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</si>
  <si>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</si>
  <si>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</si>
  <si>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</si>
  <si>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</si>
  <si>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</si>
  <si>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</si>
  <si>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</si>
  <si>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</si>
  <si>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</si>
  <si>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</si>
  <si>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</si>
  <si>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</si>
  <si>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</si>
  <si>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</si>
  <si>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</si>
  <si>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</si>
  <si>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</si>
  <si>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</si>
  <si>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</si>
  <si>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</si>
  <si>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</si>
  <si>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</si>
  <si>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</si>
  <si>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</si>
  <si>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</si>
  <si>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</si>
  <si>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</si>
  <si>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</si>
  <si>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</si>
  <si>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</si>
  <si>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</si>
  <si>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</si>
  <si>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</si>
  <si>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</si>
  <si>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</si>
  <si>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</si>
  <si>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</si>
  <si>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</si>
  <si>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</si>
  <si>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</si>
  <si>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</si>
  <si>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</si>
  <si>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</si>
  <si>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</si>
  <si>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</si>
  <si>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</si>
  <si>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</si>
  <si>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</si>
  <si>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</si>
  <si>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</si>
  <si>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</si>
  <si>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</si>
  <si>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</si>
  <si>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</si>
  <si>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</si>
  <si>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</si>
  <si>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</si>
  <si>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</si>
  <si>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</si>
  <si>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</si>
  <si>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</si>
  <si>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</si>
  <si>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</si>
  <si>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</si>
  <si>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</si>
  <si>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</si>
  <si>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</si>
  <si>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</si>
  <si>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</si>
  <si>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</si>
  <si>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</si>
  <si>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</si>
  <si>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</si>
  <si>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</si>
  <si>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</si>
  <si>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</si>
  <si>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</si>
  <si>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</si>
  <si>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</si>
  <si>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</si>
  <si>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</si>
  <si>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</si>
  <si>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</si>
  <si>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</si>
  <si>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</si>
  <si>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</si>
  <si>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</si>
  <si>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</si>
  <si>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</si>
  <si>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</si>
  <si>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</si>
  <si>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</si>
  <si>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</si>
  <si>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</si>
  <si>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</si>
  <si>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</si>
  <si>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</si>
  <si>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</si>
  <si>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</si>
  <si>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</si>
  <si>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</si>
  <si>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</si>
  <si>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</si>
  <si>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</si>
  <si>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</si>
  <si>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</si>
  <si>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</si>
  <si>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</si>
  <si>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</si>
  <si>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</si>
  <si>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</si>
  <si>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</si>
  <si>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</si>
  <si>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</si>
  <si>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</si>
  <si>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</si>
  <si>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</si>
  <si>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</si>
  <si>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</si>
  <si>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</si>
  <si>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</si>
  <si>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</si>
  <si>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</si>
  <si>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</si>
  <si>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</si>
  <si>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</si>
  <si>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</si>
  <si>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</si>
  <si>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</si>
  <si>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</si>
  <si>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</si>
  <si>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</si>
  <si>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</si>
  <si>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</si>
  <si>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</si>
  <si>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</si>
  <si>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</si>
  <si>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</si>
  <si>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</si>
  <si>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</si>
  <si>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</si>
  <si>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</si>
  <si>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</si>
  <si>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</si>
  <si>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</si>
  <si>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</si>
  <si>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</si>
  <si>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</si>
  <si>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</si>
  <si>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</si>
  <si>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</si>
  <si>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</si>
  <si>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</si>
  <si>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</si>
  <si>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</si>
  <si>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</si>
  <si>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</si>
  <si>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</si>
  <si>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</si>
  <si>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</si>
  <si>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</si>
  <si>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</si>
  <si>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</si>
  <si>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</si>
  <si>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</si>
  <si>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</si>
  <si>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</si>
  <si>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</si>
  <si>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</si>
  <si>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</si>
  <si>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</si>
  <si>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</si>
  <si>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</si>
  <si>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</si>
  <si>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</si>
  <si>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</si>
  <si>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</si>
  <si>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</si>
  <si>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</si>
  <si>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</si>
  <si>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</si>
  <si>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</si>
  <si>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</si>
  <si>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</si>
  <si>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</si>
  <si>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</si>
  <si>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</si>
  <si>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</si>
  <si>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</si>
  <si>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</si>
  <si>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</si>
  <si>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</si>
  <si>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</si>
  <si>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</si>
  <si>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</si>
  <si>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</si>
  <si>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</si>
  <si>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</si>
  <si>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</si>
  <si>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</si>
  <si>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</si>
  <si>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</si>
  <si>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</si>
  <si>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</si>
  <si>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</si>
  <si>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</si>
  <si>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</si>
  <si>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</si>
  <si>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</si>
  <si>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</si>
  <si>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</si>
  <si>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</si>
  <si>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</si>
  <si>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</si>
  <si>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</si>
  <si>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</si>
  <si>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</si>
  <si>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</si>
  <si>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</si>
  <si>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</si>
  <si>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</si>
  <si>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</si>
  <si>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</si>
  <si>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</si>
  <si>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</si>
  <si>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</si>
  <si>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</si>
  <si>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</si>
  <si>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</si>
  <si>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</si>
  <si>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</si>
  <si>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</si>
  <si>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</si>
  <si>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</si>
  <si>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</si>
  <si>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</si>
  <si>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</si>
  <si>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</si>
  <si>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</si>
  <si>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</si>
  <si>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</si>
  <si>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</si>
  <si>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</si>
  <si>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</si>
  <si>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</si>
  <si>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</si>
  <si>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</si>
  <si>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</si>
  <si>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</si>
  <si>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</si>
  <si>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</si>
  <si>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</si>
  <si>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</si>
  <si>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</si>
  <si>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</si>
  <si>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</si>
  <si>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</si>
  <si>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</si>
  <si>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</si>
  <si>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</si>
  <si>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</si>
  <si>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</si>
  <si>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</si>
  <si>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</si>
  <si>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</si>
  <si>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</si>
  <si>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</si>
  <si>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</si>
  <si>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</si>
  <si>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</si>
  <si>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</si>
  <si>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</si>
  <si>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</si>
  <si>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</si>
  <si>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</si>
  <si>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</si>
  <si>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</si>
  <si>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</si>
  <si>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</si>
  <si>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</si>
  <si>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</si>
  <si>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</si>
  <si>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</si>
  <si>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</si>
  <si>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</si>
  <si>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</si>
  <si>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</si>
  <si>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</si>
  <si>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</si>
  <si>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</si>
  <si>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</si>
  <si>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</si>
  <si>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</si>
  <si>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</si>
  <si>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</si>
  <si>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</si>
  <si>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</si>
  <si>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</si>
  <si>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</si>
  <si>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</si>
  <si>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</si>
  <si>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</si>
  <si>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</si>
  <si>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</si>
  <si>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</si>
  <si>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</si>
  <si>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</si>
  <si>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</si>
  <si>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</si>
  <si>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</si>
  <si>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</si>
  <si>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</si>
  <si>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</si>
  <si>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</si>
  <si>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</si>
  <si>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</si>
  <si>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</si>
  <si>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</si>
  <si>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</si>
  <si>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</si>
  <si>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</si>
  <si>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</si>
  <si>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</si>
  <si>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</si>
  <si>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</si>
  <si>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</si>
  <si>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</si>
  <si>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</si>
  <si>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</si>
  <si>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</si>
  <si>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</si>
  <si>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</si>
  <si>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</si>
  <si>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</si>
  <si>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</si>
  <si>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</si>
  <si>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</si>
  <si>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</si>
  <si>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</si>
  <si>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</si>
  <si>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</si>
  <si>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</si>
  <si>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</si>
  <si>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</si>
  <si>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</si>
  <si>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</si>
  <si>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</si>
  <si>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</si>
  <si>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</si>
  <si>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</si>
  <si>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</si>
  <si>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</si>
  <si>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</si>
  <si>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</si>
  <si>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</si>
  <si>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</si>
  <si>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</si>
  <si>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</si>
  <si>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</si>
  <si>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</si>
  <si>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</si>
  <si>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</si>
  <si>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</si>
  <si>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</si>
  <si>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</si>
  <si>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</si>
  <si>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</si>
  <si>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</si>
  <si>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</si>
  <si>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</si>
  <si>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</si>
  <si>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</si>
  <si>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</si>
  <si>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</si>
  <si>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</si>
  <si>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</si>
  <si>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</si>
  <si>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</si>
  <si>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</si>
  <si>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</si>
  <si>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</si>
  <si>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</si>
  <si>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</si>
  <si>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</si>
  <si>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</si>
  <si>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</si>
  <si>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</si>
  <si>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</si>
  <si>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</si>
  <si>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</si>
  <si>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</si>
  <si>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</si>
  <si>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</si>
  <si>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</si>
  <si>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</si>
  <si>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</si>
  <si>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</si>
  <si>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</si>
  <si>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</si>
  <si>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</si>
  <si>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</si>
  <si>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</si>
  <si>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</si>
  <si>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</si>
  <si>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</si>
  <si>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</si>
  <si>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</si>
  <si>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</si>
  <si>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</si>
  <si>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</si>
  <si>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</si>
  <si>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</si>
  <si>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</si>
  <si>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</si>
  <si>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</si>
  <si>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</si>
  <si>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</si>
  <si>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</si>
  <si>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</si>
  <si>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</si>
  <si>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</si>
  <si>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</si>
  <si>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</si>
  <si>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</si>
  <si>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</si>
  <si>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</si>
  <si>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</si>
  <si>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</si>
  <si>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</si>
  <si>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</si>
  <si>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</si>
  <si>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</si>
  <si>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</si>
  <si>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</si>
  <si>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</si>
  <si>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</si>
  <si>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</si>
  <si>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</si>
  <si>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</si>
  <si>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</si>
  <si>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</si>
  <si>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</si>
  <si>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</si>
  <si>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</si>
  <si>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</si>
  <si>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</si>
  <si>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</si>
  <si>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</si>
  <si>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</si>
  <si>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</si>
  <si>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</si>
  <si>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</si>
  <si>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</si>
  <si>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</si>
  <si>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</si>
  <si>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</si>
  <si>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</si>
  <si>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</si>
  <si>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</si>
  <si>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</si>
  <si>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</si>
  <si>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</si>
  <si>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</si>
  <si>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</si>
  <si>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</si>
  <si>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</si>
  <si>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</si>
  <si>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</si>
  <si>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</si>
  <si>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</si>
  <si>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</si>
  <si>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</si>
  <si>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</si>
  <si>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</si>
  <si>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</si>
  <si>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</si>
  <si>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</si>
  <si>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</si>
  <si>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</si>
  <si>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</si>
  <si>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</si>
  <si>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</si>
  <si>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</si>
  <si>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</si>
  <si>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</si>
  <si>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</si>
  <si>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</si>
  <si>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</si>
  <si>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</si>
  <si>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</si>
  <si>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</si>
  <si>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</si>
  <si>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</si>
  <si>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</si>
  <si>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</si>
  <si>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</si>
  <si>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</si>
  <si>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</si>
  <si>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</si>
  <si>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</si>
  <si>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</si>
  <si>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</si>
  <si>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</si>
  <si>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</si>
  <si>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</si>
  <si>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</si>
  <si>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</si>
  <si>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</si>
  <si>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</si>
  <si>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</si>
  <si>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</si>
  <si>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</si>
  <si>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</si>
  <si>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</si>
  <si>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</si>
  <si>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</si>
  <si>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</si>
  <si>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</si>
  <si>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</si>
  <si>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</si>
  <si>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</si>
  <si>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</si>
  <si>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</si>
  <si>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</si>
  <si>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</si>
  <si>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</si>
  <si>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</si>
  <si>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</si>
  <si>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</si>
  <si>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</si>
  <si>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</si>
  <si>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</si>
  <si>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</si>
  <si>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</si>
  <si>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</si>
  <si>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</si>
  <si>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</si>
  <si>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</si>
  <si>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</si>
  <si>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</si>
  <si>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</si>
  <si>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</si>
  <si>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</si>
  <si>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</si>
  <si>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</si>
  <si>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</si>
  <si>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</si>
  <si>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</si>
  <si>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</si>
  <si>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</si>
  <si>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</si>
  <si>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</si>
  <si>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</si>
  <si>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</si>
  <si>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</si>
  <si>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</si>
  <si>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</si>
  <si>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</si>
  <si>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</si>
  <si>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</si>
  <si>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</si>
  <si>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</si>
  <si>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</si>
  <si>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</si>
  <si>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</si>
  <si>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</si>
  <si>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</si>
  <si>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</si>
  <si>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</si>
  <si>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</si>
  <si>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</si>
  <si>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</si>
  <si>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</si>
  <si>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</si>
  <si>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</si>
  <si>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</si>
  <si>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</si>
  <si>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</si>
  <si>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</si>
  <si>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</si>
  <si>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</si>
  <si>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</si>
  <si>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</si>
  <si>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</si>
  <si>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</si>
  <si>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</si>
  <si>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</si>
  <si>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</si>
  <si>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</si>
  <si>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</si>
  <si>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</si>
  <si>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</si>
  <si>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</si>
  <si>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</si>
  <si>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</si>
  <si>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</si>
  <si>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</si>
  <si>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</si>
  <si>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</si>
  <si>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</si>
  <si>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</si>
  <si>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</si>
  <si>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</si>
  <si>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</si>
  <si>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</si>
  <si>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</si>
  <si>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</si>
  <si>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</si>
  <si>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</si>
  <si>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</si>
  <si>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</si>
  <si>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</si>
  <si>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</si>
  <si>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</si>
  <si>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</si>
  <si>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</si>
  <si>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</si>
  <si>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</si>
  <si>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</si>
  <si>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</si>
  <si>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</si>
  <si>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</si>
  <si>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</si>
  <si>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</si>
  <si>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</si>
  <si>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</si>
  <si>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</si>
  <si>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</si>
  <si>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</si>
  <si>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</si>
  <si>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</si>
  <si>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</si>
  <si>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</si>
  <si>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</si>
  <si>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</si>
  <si>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</si>
  <si>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</si>
  <si>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</si>
  <si>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</si>
  <si>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</si>
  <si>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</si>
  <si>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</si>
  <si>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</si>
  <si>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</si>
  <si>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</si>
  <si>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</si>
  <si>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</si>
  <si>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</si>
  <si>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</si>
  <si>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</si>
  <si>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</si>
  <si>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</si>
  <si>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</si>
  <si>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</si>
  <si>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</si>
  <si>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</si>
  <si>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</si>
  <si>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</si>
  <si>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</si>
  <si>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</si>
  <si>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</si>
  <si>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</si>
  <si>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</si>
  <si>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</si>
  <si>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</si>
  <si>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</si>
  <si>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</si>
  <si>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</si>
  <si>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</si>
  <si>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</si>
  <si>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</si>
  <si>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</si>
  <si>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</si>
  <si>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</si>
  <si>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</si>
  <si>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</si>
  <si>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</si>
  <si>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</si>
  <si>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</si>
  <si>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</si>
  <si>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</si>
  <si>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</si>
  <si>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</si>
  <si>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</si>
  <si>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</si>
  <si>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</si>
  <si>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</si>
  <si>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</si>
  <si>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</si>
  <si>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</si>
  <si>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</si>
  <si>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</si>
  <si>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</si>
  <si>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</si>
  <si>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</si>
  <si>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</si>
  <si>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</si>
  <si>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</si>
  <si>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</si>
  <si>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</si>
  <si>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</si>
  <si>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</si>
  <si>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</si>
  <si>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</si>
  <si>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</si>
  <si>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</si>
  <si>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</si>
  <si>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</si>
  <si>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</si>
  <si>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</si>
  <si>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</si>
  <si>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</si>
  <si>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</si>
  <si>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</si>
  <si>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</si>
  <si>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</si>
  <si>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</si>
  <si>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</si>
  <si>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</si>
  <si>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</si>
  <si>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</si>
  <si>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</si>
  <si>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</si>
  <si>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</si>
  <si>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</si>
  <si>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</si>
  <si>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</si>
  <si>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</si>
  <si>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</si>
  <si>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</si>
  <si>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</si>
  <si>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</si>
  <si>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</si>
  <si>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</si>
  <si>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</si>
  <si>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</si>
  <si>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</si>
  <si>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</si>
  <si>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</si>
  <si>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</si>
  <si>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</si>
  <si>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</si>
  <si>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</si>
  <si>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</si>
  <si>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</si>
  <si>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</si>
  <si>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</si>
  <si>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</si>
  <si>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</si>
  <si>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</si>
  <si>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</si>
  <si>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</si>
  <si>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</si>
  <si>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</si>
  <si>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</si>
  <si>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</si>
  <si>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</si>
  <si>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</si>
  <si>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</si>
  <si>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</si>
  <si>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</si>
  <si>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</si>
  <si>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</si>
  <si>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</si>
  <si>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</si>
  <si>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</si>
  <si>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</si>
  <si>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</si>
  <si>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</si>
  <si>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</si>
  <si>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</si>
  <si>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</si>
  <si>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</si>
  <si>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</si>
  <si>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</si>
  <si>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</si>
  <si>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</si>
  <si>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</si>
  <si>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</si>
  <si>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</si>
  <si>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</si>
  <si>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</si>
  <si>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</si>
  <si>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</si>
  <si>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</si>
  <si>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</si>
  <si>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</si>
  <si>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</si>
  <si>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</si>
  <si>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</si>
  <si>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</si>
  <si>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</si>
  <si>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</si>
  <si>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</si>
  <si>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</si>
  <si>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</si>
  <si>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</si>
  <si>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</si>
  <si>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</si>
  <si>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</si>
  <si>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</si>
  <si>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</si>
  <si>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</si>
  <si>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</si>
  <si>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</si>
  <si>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</si>
  <si>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</si>
  <si>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</si>
  <si>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</si>
  <si>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</si>
  <si>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</si>
  <si>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</si>
  <si>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</si>
  <si>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</si>
  <si>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</si>
  <si>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</si>
  <si>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</si>
  <si>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</si>
  <si>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</si>
  <si>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</si>
  <si>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</si>
  <si>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</si>
  <si>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</si>
  <si>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</si>
  <si>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</si>
  <si>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</si>
  <si>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</si>
  <si>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</si>
  <si>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</si>
  <si>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</si>
  <si>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</si>
  <si>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</si>
  <si>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</si>
  <si>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</si>
  <si>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</si>
  <si>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</si>
  <si>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</si>
  <si>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</si>
  <si>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</si>
  <si>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</si>
  <si>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</si>
  <si>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</si>
  <si>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</si>
  <si>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</si>
  <si>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</si>
  <si>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</si>
  <si>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</si>
  <si>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</si>
  <si>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</si>
  <si>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</si>
  <si>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</si>
  <si>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</si>
  <si>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</si>
  <si>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</si>
  <si>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</si>
  <si>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</si>
  <si>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</si>
  <si>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</si>
  <si>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</si>
  <si>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</si>
  <si>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</si>
  <si>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</si>
  <si>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</si>
  <si>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</si>
  <si>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</si>
  <si>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</si>
  <si>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</si>
  <si>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</si>
  <si>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</si>
  <si>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</si>
  <si>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</si>
  <si>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</si>
  <si>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</si>
  <si>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</si>
  <si>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</si>
  <si>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</si>
  <si>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</si>
  <si>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</si>
  <si>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</si>
  <si>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</si>
  <si>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</si>
  <si>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</si>
  <si>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</si>
  <si>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</si>
  <si>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</si>
  <si>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</si>
  <si>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</si>
  <si>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</si>
  <si>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</si>
  <si>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</si>
  <si>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</si>
  <si>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</si>
  <si>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</si>
  <si>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</si>
  <si>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</si>
  <si>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</si>
  <si>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</si>
  <si>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</si>
  <si>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</si>
  <si>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</si>
  <si>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</si>
  <si>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</si>
  <si>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</si>
  <si>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</si>
  <si>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</si>
  <si>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</si>
  <si>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</si>
  <si>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</si>
  <si>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</si>
  <si>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</si>
  <si>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</si>
  <si>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</si>
  <si>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</si>
  <si>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</si>
  <si>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</si>
  <si>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</si>
  <si>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</si>
  <si>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</si>
  <si>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</si>
  <si>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</si>
  <si>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</si>
  <si>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</si>
  <si>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</si>
  <si>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</si>
  <si>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</si>
  <si>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</si>
  <si>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</si>
  <si>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</si>
  <si>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</si>
  <si>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</si>
  <si>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</si>
  <si>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</si>
  <si>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</si>
  <si>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</si>
  <si>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</si>
  <si>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</si>
  <si>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</si>
  <si>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</si>
  <si>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</si>
  <si>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</si>
  <si>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</si>
  <si>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</si>
  <si>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</si>
  <si>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</si>
  <si>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</si>
  <si>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</si>
  <si>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</si>
  <si>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</si>
  <si>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</si>
  <si>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</si>
  <si>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</si>
  <si>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</si>
  <si>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</si>
  <si>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</si>
  <si>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</si>
  <si>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</si>
  <si>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</si>
  <si>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</si>
  <si>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</si>
  <si>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</si>
  <si>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</si>
  <si>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</si>
  <si>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</si>
  <si>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</si>
  <si>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</si>
  <si>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</si>
  <si>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</si>
  <si>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</si>
  <si>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</si>
  <si>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</si>
  <si>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</si>
  <si>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</si>
  <si>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</si>
  <si>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</si>
  <si>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</si>
  <si>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</si>
  <si>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</si>
  <si>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</si>
  <si>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</si>
  <si>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</si>
  <si>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</si>
  <si>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</si>
  <si>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</si>
  <si>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</si>
  <si>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</si>
  <si>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</si>
  <si>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</si>
  <si>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</si>
  <si>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</si>
  <si>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</si>
  <si>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</si>
  <si>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</si>
  <si>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</si>
  <si>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</si>
  <si>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</si>
  <si>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</si>
  <si>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</si>
  <si>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</si>
  <si>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</si>
  <si>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</si>
  <si>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</si>
  <si>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</si>
  <si>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</si>
  <si>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</si>
  <si>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</si>
  <si>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</si>
  <si>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</si>
  <si>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</si>
  <si>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</si>
  <si>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</si>
  <si>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</si>
  <si>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</si>
  <si>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</si>
  <si>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</si>
  <si>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</si>
  <si>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</si>
  <si>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</si>
  <si>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</si>
  <si>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</si>
  <si>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</si>
  <si>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</si>
  <si>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</si>
  <si>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</si>
  <si>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</si>
  <si>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</si>
  <si>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</si>
  <si>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</si>
  <si>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</si>
  <si>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</si>
  <si>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</si>
  <si>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</si>
  <si>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</si>
  <si>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</si>
  <si>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</si>
  <si>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</si>
  <si>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</si>
  <si>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</si>
  <si>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</si>
  <si>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</si>
  <si>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</si>
  <si>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</si>
  <si>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</si>
  <si>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</si>
  <si>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</si>
  <si>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</si>
  <si>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</si>
  <si>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</si>
  <si>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</si>
  <si>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</si>
  <si>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</si>
  <si>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</si>
  <si>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</si>
  <si>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</si>
  <si>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</si>
  <si>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</si>
  <si>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</si>
  <si>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</si>
  <si>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</si>
  <si>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</si>
  <si>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</si>
  <si>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</si>
  <si>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</si>
  <si>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</si>
  <si>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</si>
  <si>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</si>
  <si>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</si>
  <si>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</si>
  <si>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</si>
  <si>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</si>
  <si>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</si>
  <si>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</si>
  <si>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</si>
  <si>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</si>
  <si>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</si>
  <si>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</si>
  <si>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</si>
  <si>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</si>
  <si>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</si>
  <si>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</si>
  <si>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</si>
  <si>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</si>
  <si>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</si>
  <si>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</si>
  <si>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</si>
  <si>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</si>
  <si>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</si>
  <si>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</si>
  <si>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</si>
  <si>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</si>
  <si>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</si>
  <si>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</si>
  <si>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</si>
  <si>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</si>
  <si>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</si>
  <si>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</si>
  <si>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</si>
  <si>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</si>
  <si>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</si>
  <si>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</si>
  <si>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</si>
  <si>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</si>
  <si>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</si>
  <si>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</si>
  <si>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</si>
  <si>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</si>
  <si>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</si>
  <si>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</si>
  <si>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</si>
  <si>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</si>
  <si>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</si>
  <si>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</si>
  <si>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</si>
  <si>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</si>
  <si>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</si>
  <si>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</si>
  <si>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</si>
  <si>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</si>
  <si>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</si>
  <si>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</si>
  <si>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</si>
  <si>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</si>
  <si>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</si>
  <si>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</si>
  <si>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</si>
  <si>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</si>
  <si>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</si>
  <si>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</si>
  <si>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</si>
  <si>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</si>
  <si>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</si>
  <si>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</si>
  <si>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</si>
  <si>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</si>
  <si>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</si>
  <si>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</si>
  <si>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</si>
  <si>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</si>
  <si>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</si>
  <si>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</si>
  <si>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</si>
  <si>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</si>
  <si>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</si>
  <si>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</si>
  <si>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</si>
  <si>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</si>
  <si>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</si>
  <si>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</si>
  <si>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</si>
  <si>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</si>
  <si>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</si>
  <si>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</si>
  <si>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</si>
  <si>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</si>
  <si>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</si>
  <si>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</si>
  <si>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</si>
  <si>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</si>
  <si>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</si>
  <si>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</si>
  <si>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</si>
  <si>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</si>
  <si>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</si>
  <si>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</si>
  <si>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</si>
  <si>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</si>
  <si>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</si>
  <si>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</si>
  <si>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</si>
  <si>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</si>
  <si>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</si>
  <si>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</si>
  <si>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</si>
  <si>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</si>
  <si>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</si>
  <si>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</si>
  <si>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</si>
  <si>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</si>
  <si>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</si>
  <si>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</si>
  <si>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</si>
  <si>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</si>
  <si>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</si>
  <si>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</si>
  <si>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</si>
  <si>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</si>
  <si>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</si>
  <si>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</si>
  <si>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</si>
  <si>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</si>
  <si>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</si>
  <si>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</si>
  <si>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</si>
  <si>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</si>
  <si>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</si>
  <si>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</si>
  <si>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</si>
  <si>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</si>
  <si>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</si>
  <si>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</si>
  <si>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</si>
  <si>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</si>
  <si>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</si>
  <si>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</si>
  <si>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</si>
  <si>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</si>
  <si>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</si>
  <si>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</si>
  <si>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</si>
  <si>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</si>
  <si>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</si>
  <si>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</si>
  <si>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</si>
  <si>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</si>
  <si>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</si>
  <si>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</si>
  <si>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</si>
  <si>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</si>
  <si>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</si>
  <si>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</si>
  <si>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</si>
  <si>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</si>
  <si>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</si>
  <si>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</si>
  <si>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</si>
  <si>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</si>
  <si>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</si>
  <si>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</si>
  <si>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</si>
  <si>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</si>
  <si>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</si>
  <si>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</si>
  <si>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</si>
  <si>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</si>
  <si>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</si>
  <si>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</si>
  <si>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</si>
  <si>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</si>
  <si>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</si>
  <si>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</si>
  <si>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</si>
  <si>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</si>
  <si>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</si>
  <si>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</si>
  <si>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</si>
  <si>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</si>
  <si>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</si>
  <si>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</si>
  <si>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</si>
  <si>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</si>
  <si>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</si>
  <si>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</si>
  <si>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</si>
  <si>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</si>
  <si>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</si>
  <si>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</si>
  <si>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</si>
  <si>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</si>
  <si>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</si>
  <si>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</si>
  <si>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</si>
  <si>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</si>
  <si>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</si>
  <si>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</si>
  <si>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</si>
  <si>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</si>
  <si>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</si>
  <si>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</si>
  <si>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</si>
  <si>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</si>
  <si>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</si>
  <si>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</si>
  <si>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</si>
  <si>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</si>
  <si>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</si>
  <si>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</si>
  <si>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</si>
  <si>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</si>
  <si>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</si>
  <si>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</si>
  <si>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</si>
  <si>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</si>
  <si>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</si>
  <si>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</si>
  <si>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</si>
  <si>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</si>
  <si>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</si>
  <si>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</si>
  <si>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</si>
  <si>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</si>
  <si>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</si>
  <si>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</si>
  <si>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</si>
  <si>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</si>
  <si>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</si>
  <si>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</si>
  <si>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</si>
  <si>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</si>
  <si>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</si>
  <si>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</si>
  <si>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</si>
  <si>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</si>
  <si>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</si>
  <si>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</si>
  <si>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</si>
  <si>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</si>
  <si>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</si>
  <si>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</si>
  <si>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</si>
  <si>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</si>
  <si>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</si>
  <si>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</si>
  <si>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</si>
  <si>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</si>
  <si>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</si>
  <si>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</si>
  <si>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</si>
  <si>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</si>
  <si>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</si>
  <si>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</si>
  <si>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</si>
  <si>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</si>
  <si>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</si>
  <si>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</si>
  <si>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</si>
  <si>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</si>
  <si>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</si>
  <si>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</si>
  <si>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</si>
  <si>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</si>
  <si>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</si>
  <si>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</si>
  <si>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</si>
  <si>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</si>
  <si>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</si>
  <si>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</si>
  <si>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</si>
  <si>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</si>
  <si>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</si>
  <si>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</si>
  <si>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</si>
  <si>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</si>
  <si>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</si>
  <si>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</si>
  <si>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</si>
  <si>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</si>
  <si>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</si>
  <si>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</si>
  <si>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</si>
  <si>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</si>
  <si>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</si>
  <si>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</si>
  <si>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</si>
  <si>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</si>
  <si>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</si>
  <si>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</si>
  <si>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</si>
  <si>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</si>
  <si>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</si>
  <si>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</si>
  <si>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</si>
  <si>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</si>
  <si>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</si>
  <si>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</si>
  <si>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</si>
  <si>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</si>
  <si>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</si>
  <si>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</si>
  <si>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</si>
  <si>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</si>
  <si>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</si>
  <si>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</si>
  <si>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</si>
  <si>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</si>
  <si>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</si>
  <si>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</si>
  <si>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</si>
  <si>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</si>
  <si>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</si>
  <si>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</si>
  <si>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</si>
  <si>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</si>
  <si>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</si>
  <si>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</si>
  <si>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</si>
  <si>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</si>
  <si>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</si>
  <si>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</si>
  <si>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</si>
  <si>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</si>
  <si>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</si>
  <si>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</si>
  <si>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</si>
  <si>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</si>
  <si>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</si>
  <si>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</si>
  <si>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</si>
  <si>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</si>
  <si>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</si>
  <si>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</si>
  <si>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</si>
  <si>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</si>
  <si>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</si>
  <si>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</si>
  <si>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</si>
  <si>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</si>
  <si>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</si>
  <si>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</si>
  <si>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</si>
  <si>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</si>
  <si>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</si>
  <si>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</si>
  <si>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</si>
  <si>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</si>
  <si>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</si>
  <si>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</si>
  <si>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</si>
  <si>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</si>
  <si>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</si>
  <si>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</si>
  <si>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</si>
  <si>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</si>
  <si>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</si>
  <si>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</si>
  <si>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</si>
  <si>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</si>
  <si>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</si>
  <si>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</si>
  <si>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</si>
  <si>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</si>
  <si>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</si>
  <si>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</si>
  <si>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</si>
  <si>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</si>
  <si>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</si>
  <si>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</si>
  <si>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</si>
  <si>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</si>
  <si>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</si>
  <si>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</si>
  <si>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</si>
  <si>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</si>
  <si>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</si>
  <si>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</si>
  <si>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</si>
  <si>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</si>
  <si>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</si>
  <si>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</si>
  <si>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</si>
  <si>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</si>
  <si>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</si>
  <si>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</si>
  <si>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</si>
  <si>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</si>
  <si>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</si>
  <si>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</si>
  <si>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</si>
  <si>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</si>
  <si>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</si>
  <si>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</si>
  <si>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</si>
  <si>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</si>
  <si>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</si>
  <si>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</si>
  <si>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</si>
  <si>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</si>
  <si>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</si>
  <si>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</si>
  <si>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</si>
  <si>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</si>
  <si>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</si>
  <si>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</si>
  <si>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</si>
  <si>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</si>
  <si>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</si>
  <si>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</si>
  <si>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</si>
  <si>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</si>
  <si>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</si>
  <si>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</si>
  <si>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</si>
  <si>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</si>
  <si>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</si>
  <si>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</si>
  <si>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</si>
  <si>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</si>
  <si>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</si>
  <si>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</si>
  <si>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</si>
  <si>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</si>
  <si>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</si>
  <si>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</si>
  <si>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</si>
  <si>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</si>
  <si>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</si>
  <si>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</si>
  <si>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</si>
  <si>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</si>
  <si>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</si>
  <si>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</si>
  <si>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</si>
  <si>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</si>
  <si>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</si>
  <si>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</si>
  <si>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</si>
  <si>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</si>
  <si>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</si>
  <si>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</si>
  <si>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</si>
  <si>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</si>
  <si>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</si>
  <si>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</si>
  <si>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</si>
  <si>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</si>
  <si>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</si>
  <si>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</si>
  <si>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</si>
  <si>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</si>
  <si>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</si>
  <si>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</si>
  <si>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</si>
  <si>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</si>
  <si>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</si>
  <si>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</si>
  <si>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</si>
  <si>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</si>
  <si>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</si>
  <si>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</si>
  <si>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</si>
  <si>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</si>
  <si>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</si>
  <si>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</si>
  <si>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</si>
  <si>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</si>
  <si>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</si>
  <si>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</si>
  <si>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</si>
  <si>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</si>
  <si>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</si>
  <si>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</si>
  <si>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</si>
  <si>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</si>
  <si>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</si>
  <si>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</si>
  <si>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</si>
  <si>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</si>
  <si>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</si>
  <si>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</si>
  <si>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</si>
  <si>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</si>
  <si>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</si>
  <si>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</si>
  <si>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</si>
  <si>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</si>
  <si>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</si>
  <si>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</si>
  <si>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</si>
  <si>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</si>
  <si>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</si>
  <si>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</si>
  <si>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</si>
  <si>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</si>
  <si>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</si>
  <si>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</si>
  <si>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</si>
  <si>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</si>
  <si>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</si>
  <si>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</si>
  <si>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</si>
  <si>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</si>
  <si>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</si>
  <si>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</si>
  <si>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</si>
  <si>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</si>
  <si>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</si>
  <si>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</si>
  <si>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</si>
  <si>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</si>
  <si>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</si>
  <si>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</si>
  <si>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</si>
  <si>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</si>
  <si>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</si>
  <si>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</si>
  <si>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</si>
  <si>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</si>
  <si>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</si>
  <si>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</si>
  <si>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</si>
  <si>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</si>
  <si>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</si>
  <si>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</si>
  <si>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</si>
  <si>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</si>
  <si>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</si>
  <si>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</si>
  <si>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</si>
  <si>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</si>
  <si>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</si>
  <si>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</si>
  <si>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</si>
  <si>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</si>
  <si>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</si>
  <si>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</si>
  <si>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</si>
  <si>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</si>
  <si>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</si>
  <si>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</si>
  <si>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</si>
  <si>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</si>
  <si>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</si>
  <si>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</si>
  <si>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</si>
  <si>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</si>
  <si>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</si>
  <si>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</si>
  <si>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</si>
  <si>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</si>
  <si>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</si>
  <si>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</si>
  <si>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</si>
  <si>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</si>
  <si>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</si>
  <si>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</si>
  <si>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</si>
  <si>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</si>
  <si>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</si>
  <si>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</si>
  <si>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</si>
  <si>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</si>
  <si>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</si>
  <si>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</si>
  <si>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</si>
  <si>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</si>
  <si>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</si>
  <si>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</si>
  <si>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</si>
  <si>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</si>
  <si>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</si>
  <si>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</si>
  <si>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</si>
  <si>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</si>
  <si>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</si>
  <si>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</si>
  <si>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</si>
  <si>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</si>
  <si>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</si>
  <si>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</si>
  <si>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</si>
  <si>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</si>
  <si>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</si>
  <si>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</si>
  <si>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</si>
  <si>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</si>
  <si>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</si>
  <si>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</si>
  <si>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</si>
  <si>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</si>
  <si>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</si>
  <si>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</si>
  <si>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</si>
  <si>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</si>
  <si>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</si>
  <si>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</si>
  <si>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</si>
  <si>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</si>
  <si>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</si>
  <si>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</si>
  <si>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</si>
  <si>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</si>
  <si>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</si>
  <si>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</si>
  <si>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</si>
  <si>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</si>
  <si>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</si>
  <si>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</si>
  <si>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</si>
  <si>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</si>
  <si>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</si>
  <si>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</si>
  <si>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</si>
  <si>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</si>
  <si>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</si>
  <si>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</si>
  <si>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</si>
  <si>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</si>
  <si>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</si>
  <si>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</si>
  <si>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</si>
  <si>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</si>
  <si>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</si>
  <si>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</si>
  <si>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</si>
  <si>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</si>
  <si>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</si>
  <si>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</si>
  <si>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</si>
  <si>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</si>
  <si>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</si>
  <si>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</si>
  <si>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</si>
  <si>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</si>
  <si>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</si>
  <si>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</si>
  <si>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</si>
  <si>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</si>
  <si>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</si>
  <si>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</si>
  <si>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</si>
  <si>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</si>
  <si>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</si>
  <si>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</si>
  <si>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</si>
  <si>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</si>
  <si>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</si>
  <si>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</si>
  <si>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</si>
  <si>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</si>
  <si>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</si>
  <si>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</si>
  <si>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</si>
  <si>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</si>
  <si>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</si>
  <si>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</si>
  <si>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</si>
  <si>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</si>
  <si>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</si>
  <si>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</si>
  <si>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</si>
  <si>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</si>
  <si>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</si>
  <si>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</si>
  <si>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</si>
  <si>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</si>
  <si>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</si>
  <si>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</si>
  <si>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</si>
  <si>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</si>
  <si>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</si>
  <si>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</si>
  <si>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</si>
  <si>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</si>
  <si>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</si>
  <si>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</si>
  <si>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</si>
  <si>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</si>
  <si>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</si>
  <si>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</si>
  <si>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</si>
  <si>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</si>
  <si>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</si>
  <si>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</si>
  <si>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</si>
  <si>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</si>
  <si>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</si>
  <si>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</si>
  <si>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</si>
  <si>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</si>
  <si>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</si>
  <si>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</si>
  <si>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</si>
  <si>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</si>
  <si>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</si>
  <si>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</si>
  <si>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</si>
  <si>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</si>
  <si>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</si>
  <si>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</si>
  <si>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</si>
  <si>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</si>
  <si>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</si>
  <si>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</si>
  <si>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</si>
  <si>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</si>
  <si>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</si>
  <si>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</si>
  <si>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</si>
  <si>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</si>
  <si>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</si>
  <si>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</si>
  <si>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</si>
  <si>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</si>
  <si>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</si>
  <si>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</si>
  <si>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</si>
  <si>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</si>
  <si>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</si>
  <si>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</si>
  <si>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</si>
  <si>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</si>
  <si>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</si>
  <si>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</si>
  <si>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</si>
  <si>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</si>
  <si>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</si>
  <si>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</si>
  <si>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</si>
  <si>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</si>
  <si>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</si>
  <si>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</si>
  <si>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</si>
  <si>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</si>
  <si>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</si>
  <si>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</si>
  <si>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</si>
  <si>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</si>
  <si>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</si>
  <si>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</si>
  <si>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</si>
  <si>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</si>
  <si>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</si>
  <si>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</si>
  <si>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</si>
  <si>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</si>
  <si>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</si>
  <si>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</si>
  <si>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</si>
  <si>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</si>
  <si>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</si>
  <si>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</si>
  <si>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</si>
  <si>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</si>
  <si>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</si>
  <si>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</si>
  <si>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</si>
  <si>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</si>
  <si>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</si>
  <si>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</si>
  <si>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</si>
  <si>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</si>
  <si>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</si>
  <si>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</si>
  <si>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</si>
  <si>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</si>
  <si>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</si>
  <si>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</si>
  <si>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</si>
  <si>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</si>
  <si>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</si>
  <si>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</si>
  <si>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</si>
  <si>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</si>
  <si>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</si>
  <si>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</si>
  <si>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</si>
  <si>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</si>
  <si>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</si>
  <si>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</si>
  <si>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</si>
  <si>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</si>
  <si>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</si>
  <si>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</si>
  <si>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</si>
  <si>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</si>
  <si>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</si>
  <si>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</si>
  <si>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</si>
  <si>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</si>
  <si>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</si>
  <si>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</si>
  <si>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</si>
  <si>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</si>
  <si>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</si>
  <si>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</si>
  <si>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</si>
  <si>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</si>
  <si>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</si>
  <si>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</si>
  <si>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</si>
  <si>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</si>
  <si>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</si>
  <si>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</si>
  <si>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</si>
  <si>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</si>
  <si>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</si>
  <si>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</si>
  <si>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</si>
  <si>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</si>
  <si>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</si>
  <si>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</si>
  <si>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</si>
  <si>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</si>
  <si>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</si>
  <si>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</si>
  <si>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</si>
  <si>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</si>
  <si>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</si>
  <si>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</si>
  <si>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</si>
  <si>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</si>
  <si>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</si>
  <si>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</si>
  <si>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</si>
  <si>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</si>
  <si>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</si>
  <si>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</si>
  <si>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</si>
  <si>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</si>
  <si>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</si>
  <si>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</si>
  <si>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</si>
  <si>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</si>
  <si>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</si>
  <si>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</si>
  <si>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</si>
  <si>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</si>
  <si>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</si>
  <si>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</si>
  <si>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</si>
  <si>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</si>
  <si>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</si>
  <si>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</si>
  <si>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</si>
  <si>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</si>
  <si>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</si>
  <si>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</si>
  <si>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</si>
  <si>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</si>
  <si>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</si>
  <si>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</si>
  <si>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</si>
  <si>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</si>
  <si>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</si>
  <si>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</si>
  <si>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</si>
  <si>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</si>
  <si>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</si>
  <si>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</si>
  <si>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</si>
  <si>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</si>
  <si>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</si>
  <si>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</si>
  <si>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</si>
  <si>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</si>
  <si>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</si>
  <si>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</si>
  <si>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</si>
  <si>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</si>
  <si>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</si>
  <si>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</si>
  <si>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</si>
  <si>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</si>
  <si>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</si>
  <si>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</si>
  <si>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</si>
  <si>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</si>
  <si>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</si>
  <si>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</si>
  <si>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</si>
  <si>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</si>
  <si>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</si>
  <si>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</si>
  <si>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</si>
  <si>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</si>
  <si>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</si>
  <si>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</si>
  <si>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</si>
  <si>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</si>
  <si>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</si>
  <si>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</si>
  <si>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</si>
  <si>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</si>
  <si>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</si>
  <si>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</si>
  <si>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</si>
  <si>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</si>
  <si>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</si>
  <si>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</si>
  <si>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</si>
  <si>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</si>
  <si>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</si>
  <si>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</si>
  <si>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</si>
  <si>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</si>
  <si>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</si>
  <si>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</si>
  <si>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</si>
  <si>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</si>
  <si>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</si>
  <si>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</si>
  <si>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</si>
  <si>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</si>
  <si>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</si>
  <si>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</si>
  <si>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</si>
  <si>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</si>
  <si>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</si>
  <si>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</si>
  <si>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</si>
  <si>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</si>
  <si>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</si>
  <si>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</si>
  <si>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</si>
  <si>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</si>
  <si>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</si>
  <si>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</si>
  <si>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</si>
  <si>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</si>
  <si>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</si>
  <si>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</si>
  <si>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</si>
  <si>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</si>
  <si>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</si>
  <si>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</si>
  <si>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</si>
  <si>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</si>
  <si>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</si>
  <si>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</si>
  <si>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</si>
  <si>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</si>
  <si>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</si>
  <si>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</si>
  <si>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</si>
  <si>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</si>
  <si>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</si>
  <si>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</si>
  <si>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</si>
  <si>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</si>
  <si>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</si>
  <si>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</si>
  <si>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</si>
  <si>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</si>
  <si>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</si>
  <si>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</si>
  <si>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</si>
  <si>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</si>
  <si>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</si>
  <si>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</si>
  <si>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</si>
  <si>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</si>
  <si>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</si>
  <si>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</si>
  <si>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</si>
  <si>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</si>
  <si>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</si>
  <si>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</si>
  <si>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</si>
  <si>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</si>
  <si>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</si>
  <si>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</si>
  <si>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</si>
  <si>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</si>
  <si>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</si>
  <si>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</si>
  <si>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</si>
  <si>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</si>
  <si>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</si>
  <si>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</si>
  <si>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</si>
  <si>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</si>
  <si>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</si>
  <si>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</si>
  <si>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</si>
  <si>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</si>
  <si>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</si>
  <si>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</si>
  <si>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</si>
  <si>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</si>
  <si>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</si>
  <si>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</si>
  <si>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</si>
  <si>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</si>
  <si>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</si>
  <si>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</si>
  <si>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</si>
  <si>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</si>
  <si>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</si>
  <si>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</si>
  <si>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</si>
  <si>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</si>
  <si>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</si>
  <si>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</si>
  <si>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</si>
  <si>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</si>
  <si>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</si>
  <si>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</si>
  <si>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</si>
  <si>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</si>
  <si>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</si>
  <si>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</si>
  <si>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</si>
  <si>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</si>
  <si>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</si>
  <si>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</si>
  <si>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</si>
  <si>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</si>
  <si>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</si>
  <si>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</si>
  <si>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</si>
  <si>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</si>
  <si>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</si>
  <si>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</si>
  <si>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</si>
  <si>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</si>
  <si>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</si>
  <si>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</si>
  <si>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</si>
  <si>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</si>
  <si>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</si>
  <si>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</si>
  <si>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</si>
  <si>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</si>
  <si>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</si>
  <si>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</si>
  <si>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</si>
  <si>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</si>
  <si>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</si>
  <si>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</si>
  <si>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</si>
  <si>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</si>
  <si>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</si>
  <si>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</si>
  <si>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</si>
  <si>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</si>
  <si>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</si>
  <si>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</si>
  <si>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</si>
  <si>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</si>
  <si>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</si>
  <si>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</si>
  <si>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</si>
  <si>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</si>
  <si>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</si>
  <si>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</si>
  <si>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</si>
  <si>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</si>
  <si>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</si>
  <si>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</si>
  <si>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</si>
  <si>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</si>
  <si>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</si>
  <si>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</si>
  <si>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</si>
  <si>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</si>
  <si>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</si>
  <si>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</si>
  <si>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</si>
  <si>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</si>
  <si>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</si>
  <si>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</si>
  <si>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</si>
  <si>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</si>
  <si>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</si>
  <si>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</si>
  <si>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</si>
  <si>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</si>
  <si>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</si>
  <si>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</si>
  <si>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</si>
  <si>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</si>
  <si>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</si>
  <si>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</si>
  <si>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</si>
  <si>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</si>
  <si>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</si>
  <si>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</si>
  <si>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</si>
  <si>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</si>
  <si>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</si>
  <si>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</si>
  <si>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</si>
  <si>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</si>
  <si>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</si>
  <si>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</si>
  <si>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</si>
  <si>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</si>
  <si>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</si>
  <si>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</si>
  <si>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</si>
  <si>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</si>
  <si>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</si>
  <si>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</si>
  <si>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</si>
  <si>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</si>
  <si>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</si>
  <si>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</si>
  <si>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</si>
  <si>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</si>
  <si>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</si>
  <si>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</si>
  <si>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</si>
  <si>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</si>
  <si>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</si>
  <si>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</si>
  <si>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</si>
  <si>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</si>
  <si>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</si>
  <si>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</si>
  <si>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</si>
  <si>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</si>
  <si>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</si>
  <si>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</si>
  <si>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</si>
  <si>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</si>
  <si>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</si>
  <si>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</si>
  <si>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</si>
  <si>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</si>
  <si>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</si>
  <si>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</si>
  <si>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</si>
  <si>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</si>
  <si>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</si>
  <si>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</si>
  <si>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</si>
  <si>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</si>
  <si>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</si>
  <si>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</si>
  <si>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</si>
  <si>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</si>
  <si>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</si>
  <si>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</si>
  <si>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</si>
  <si>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</si>
  <si>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</si>
  <si>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</si>
  <si>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</si>
  <si>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</si>
  <si>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</si>
  <si>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</si>
  <si>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</si>
  <si>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</si>
  <si>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</si>
  <si>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</si>
  <si>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</si>
  <si>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</si>
  <si>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</si>
  <si>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</si>
  <si>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</si>
  <si>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</si>
  <si>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</si>
  <si>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</si>
  <si>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</si>
  <si>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</si>
  <si>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</si>
  <si>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</si>
  <si>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</si>
  <si>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</si>
  <si>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</si>
  <si>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</si>
  <si>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</si>
  <si>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</si>
  <si>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</si>
  <si>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</si>
  <si>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</si>
  <si>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</si>
  <si>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</si>
  <si>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</si>
  <si>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</si>
  <si>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</si>
  <si>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</si>
  <si>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</si>
  <si>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</si>
  <si>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</si>
  <si>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</si>
  <si>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</si>
  <si>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</si>
  <si>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</si>
  <si>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</si>
  <si>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</si>
  <si>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</si>
  <si>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</si>
  <si>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</si>
  <si>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</si>
  <si>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</si>
  <si>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</si>
  <si>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</si>
  <si>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</si>
  <si>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</si>
  <si>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</si>
  <si>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</si>
  <si>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</si>
  <si>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</si>
  <si>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</si>
  <si>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</si>
  <si>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</si>
  <si>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</si>
  <si>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</si>
  <si>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</si>
  <si>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</si>
  <si>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</si>
  <si>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</si>
  <si>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</si>
  <si>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</si>
  <si>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</si>
  <si>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</si>
  <si>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</si>
  <si>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</si>
  <si>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</si>
  <si>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</si>
  <si>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</si>
  <si>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</si>
  <si>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</si>
  <si>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</si>
  <si>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</si>
  <si>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</si>
  <si>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</si>
  <si>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</si>
  <si>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</si>
  <si>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</si>
  <si>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</si>
  <si>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</si>
  <si>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</si>
  <si>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</si>
  <si>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</si>
  <si>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</si>
  <si>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</si>
  <si>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</si>
  <si>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</si>
  <si>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</si>
  <si>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</si>
  <si>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</si>
  <si>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</si>
  <si>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</si>
  <si>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</si>
  <si>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</si>
  <si>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</si>
  <si>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</si>
  <si>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</si>
  <si>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</si>
  <si>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</si>
  <si>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</si>
  <si>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</si>
  <si>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</si>
  <si>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</si>
  <si>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</si>
  <si>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</si>
  <si>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</si>
  <si>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</si>
  <si>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</si>
  <si>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</si>
  <si>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</si>
  <si>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</si>
  <si>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</si>
  <si>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</si>
  <si>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</si>
  <si>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</si>
  <si>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</si>
  <si>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</si>
  <si>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</si>
  <si>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</si>
  <si>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</si>
  <si>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</si>
  <si>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</si>
  <si>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</si>
  <si>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</si>
  <si>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</si>
  <si>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</si>
  <si>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</si>
  <si>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</si>
  <si>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</si>
  <si>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</si>
  <si>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</si>
  <si>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</si>
  <si>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</si>
  <si>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</si>
  <si>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</si>
  <si>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</si>
  <si>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</si>
  <si>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</si>
  <si>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</si>
  <si>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</si>
  <si>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</si>
  <si>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</si>
  <si>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</si>
  <si>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</si>
  <si>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</si>
  <si>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</si>
  <si>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</si>
  <si>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</si>
  <si>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</si>
  <si>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</si>
  <si>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</si>
  <si>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</si>
  <si>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</si>
  <si>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</si>
  <si>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</si>
  <si>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</si>
  <si>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</si>
  <si>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</si>
  <si>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</si>
  <si>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</si>
  <si>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</si>
  <si>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</si>
  <si>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</si>
  <si>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</si>
  <si>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</si>
  <si>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</si>
  <si>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</si>
  <si>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</si>
  <si>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</si>
  <si>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</si>
  <si>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</si>
  <si>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</si>
  <si>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</si>
  <si>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</si>
  <si>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</si>
  <si>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</si>
  <si>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</si>
  <si>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</si>
  <si>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</si>
  <si>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</si>
  <si>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</si>
  <si>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</si>
  <si>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</si>
  <si>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</si>
  <si>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</si>
  <si>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</si>
  <si>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</si>
  <si>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</si>
  <si>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</si>
  <si>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</si>
  <si>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</si>
  <si>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</si>
  <si>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</si>
  <si>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</si>
  <si>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</si>
  <si>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</si>
  <si>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</si>
  <si>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</si>
  <si>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</si>
  <si>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</si>
  <si>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</si>
  <si>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</si>
  <si>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</si>
  <si>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</si>
  <si>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</si>
  <si>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</si>
  <si>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</si>
  <si>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</si>
  <si>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</si>
  <si>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</si>
  <si>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</si>
  <si>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</si>
  <si>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</si>
  <si>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</si>
  <si>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</si>
  <si>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</si>
  <si>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</si>
  <si>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</si>
  <si>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</si>
  <si>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</si>
  <si>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</si>
  <si>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</si>
  <si>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</si>
  <si>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</si>
  <si>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</si>
  <si>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</si>
  <si>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</si>
  <si>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</si>
  <si>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</si>
  <si>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</si>
  <si>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</si>
  <si>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</si>
  <si>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</si>
  <si>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</si>
  <si>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</si>
  <si>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</si>
  <si>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</si>
  <si>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</si>
  <si>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</si>
  <si>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</si>
  <si>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</si>
  <si>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</si>
  <si>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</si>
  <si>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</si>
  <si>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</si>
  <si>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</si>
  <si>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</si>
  <si>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</si>
  <si>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</si>
  <si>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</si>
  <si>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</si>
  <si>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</si>
  <si>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</si>
  <si>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</si>
  <si>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</si>
  <si>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</si>
  <si>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</si>
  <si>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</si>
  <si>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</si>
  <si>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</si>
  <si>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</si>
  <si>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</si>
  <si>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</si>
  <si>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</si>
  <si>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</si>
  <si>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</si>
  <si>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</si>
  <si>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</si>
  <si>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</si>
  <si>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</si>
  <si>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</si>
  <si>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</si>
  <si>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</si>
  <si>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</si>
  <si>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</si>
  <si>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</si>
  <si>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</si>
  <si>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</si>
  <si>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</si>
  <si>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</si>
  <si>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</si>
  <si>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</si>
  <si>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</si>
  <si>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</si>
  <si>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</si>
  <si>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</si>
  <si>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</si>
  <si>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</si>
  <si>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</si>
  <si>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</si>
  <si>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</si>
  <si>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</si>
  <si>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</si>
  <si>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</si>
  <si>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</si>
  <si>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</si>
  <si>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</si>
  <si>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</si>
  <si>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</si>
  <si>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</si>
  <si>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</si>
  <si>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</si>
  <si>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</si>
  <si>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</si>
  <si>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</si>
  <si>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</si>
  <si>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</si>
  <si>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</si>
  <si>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</si>
  <si>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</si>
  <si>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</si>
  <si>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</si>
  <si>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</si>
  <si>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</si>
  <si>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</si>
  <si>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</si>
  <si>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</si>
  <si>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</si>
  <si>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</si>
  <si>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</si>
  <si>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</si>
  <si>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</si>
  <si>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</si>
  <si>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</si>
  <si>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</si>
  <si>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</si>
  <si>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</si>
  <si>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</si>
  <si>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</si>
  <si>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</si>
  <si>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</si>
  <si>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</si>
  <si>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</si>
  <si>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</si>
  <si>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</si>
  <si>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</si>
  <si>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</si>
  <si>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</si>
  <si>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</si>
  <si>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</si>
  <si>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</si>
  <si>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</si>
  <si>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</si>
  <si>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</si>
  <si>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</si>
  <si>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</si>
  <si>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</si>
  <si>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</si>
  <si>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</si>
  <si>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</si>
  <si>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</si>
  <si>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</si>
  <si>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</si>
  <si>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</si>
  <si>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</si>
  <si>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</si>
  <si>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</si>
  <si>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</si>
  <si>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</si>
  <si>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</si>
  <si>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</si>
  <si>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</si>
  <si>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</si>
  <si>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</si>
  <si>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</si>
  <si>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</si>
  <si>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</si>
  <si>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</si>
  <si>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</si>
  <si>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</si>
  <si>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</si>
  <si>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</si>
  <si>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</si>
  <si>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</si>
  <si>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</si>
  <si>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</si>
  <si>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</si>
  <si>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</si>
  <si>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</si>
  <si>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</si>
  <si>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</si>
  <si>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</si>
  <si>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</si>
  <si>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</si>
  <si>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</si>
  <si>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</si>
  <si>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</si>
  <si>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</si>
  <si>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</si>
  <si>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</si>
  <si>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</si>
  <si>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</si>
  <si>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</si>
  <si>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</si>
  <si>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</si>
  <si>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</si>
  <si>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</si>
  <si>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</si>
  <si>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</si>
  <si>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</si>
  <si>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</si>
  <si>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</si>
  <si>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</si>
  <si>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</si>
  <si>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</si>
  <si>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</si>
  <si>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</si>
  <si>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</si>
  <si>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</si>
  <si>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</si>
  <si>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</si>
  <si>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</si>
  <si>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</si>
  <si>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</si>
  <si>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</si>
  <si>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</si>
  <si>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</si>
  <si>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</si>
  <si>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</si>
  <si>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</si>
  <si>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</si>
  <si>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</si>
  <si>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</si>
  <si>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</si>
  <si>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</si>
  <si>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</si>
  <si>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</si>
  <si>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</si>
  <si>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</si>
  <si>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</si>
  <si>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</si>
  <si>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</si>
  <si>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</si>
  <si>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</si>
  <si>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</si>
  <si>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</si>
  <si>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</si>
  <si>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</si>
  <si>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</si>
  <si>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</si>
  <si>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</si>
  <si>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</si>
  <si>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</si>
  <si>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</si>
  <si>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</si>
  <si>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</si>
  <si>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</si>
  <si>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</si>
  <si>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</si>
  <si>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</si>
  <si>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</si>
  <si>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</si>
  <si>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</si>
  <si>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</si>
  <si>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</si>
  <si>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</si>
  <si>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</si>
  <si>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</si>
  <si>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</si>
  <si>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</si>
  <si>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</si>
  <si>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</si>
  <si>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</si>
  <si>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</si>
  <si>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</si>
  <si>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</si>
  <si>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</si>
  <si>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</si>
  <si>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</si>
  <si>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</si>
  <si>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</si>
  <si>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</si>
  <si>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</si>
  <si>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</si>
  <si>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</si>
  <si>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</si>
  <si>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</si>
  <si>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</si>
  <si>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</si>
  <si>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</si>
  <si>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</si>
  <si>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</si>
  <si>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</si>
  <si>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</si>
  <si>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</si>
  <si>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</si>
  <si>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</si>
  <si>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</si>
  <si>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</si>
  <si>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</si>
  <si>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</si>
  <si>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</si>
  <si>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</si>
  <si>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</si>
  <si>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</si>
  <si>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</si>
  <si>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</si>
  <si>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</si>
  <si>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</si>
  <si>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</si>
  <si>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</si>
  <si>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</si>
  <si>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</si>
  <si>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</si>
  <si>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</si>
  <si>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</si>
  <si>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</si>
  <si>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</si>
  <si>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</si>
  <si>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</si>
  <si>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</si>
  <si>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</si>
  <si>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</si>
  <si>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</si>
  <si>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</si>
  <si>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</si>
  <si>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</si>
  <si>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</si>
  <si>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</si>
  <si>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</si>
  <si>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</si>
  <si>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</si>
  <si>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</si>
  <si>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</si>
  <si>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</si>
  <si>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</si>
  <si>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</si>
  <si>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</si>
  <si>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</si>
  <si>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</si>
  <si>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</si>
  <si>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</si>
  <si>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</si>
  <si>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</si>
  <si>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</si>
  <si>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</si>
  <si>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</si>
  <si>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</si>
  <si>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</si>
  <si>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</si>
  <si>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</si>
  <si>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</si>
  <si>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</si>
  <si>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</si>
  <si>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</si>
  <si>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</si>
  <si>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</si>
  <si>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</si>
  <si>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</si>
  <si>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</si>
  <si>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</si>
  <si>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</si>
  <si>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</si>
  <si>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</si>
  <si>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</si>
  <si>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</si>
  <si>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</si>
  <si>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</si>
  <si>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</si>
  <si>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</si>
  <si>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</si>
  <si>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</si>
  <si>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</si>
  <si>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</si>
  <si>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</si>
  <si>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</si>
  <si>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</si>
  <si>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</si>
  <si>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</si>
  <si>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</si>
  <si>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</si>
  <si>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</si>
  <si>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</si>
  <si>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</si>
  <si>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</si>
  <si>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</si>
  <si>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</si>
  <si>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</si>
  <si>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</si>
  <si>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</si>
  <si>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</si>
  <si>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</si>
  <si>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</si>
  <si>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</si>
  <si>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</si>
  <si>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</si>
  <si>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</si>
  <si>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</si>
  <si>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</si>
  <si>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</si>
  <si>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</si>
  <si>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</si>
  <si>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</si>
  <si>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</si>
  <si>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</si>
  <si>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</si>
  <si>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</si>
  <si>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</si>
  <si>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</si>
  <si>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</si>
  <si>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</si>
  <si>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</si>
  <si>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</si>
  <si>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</si>
  <si>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</si>
  <si>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</si>
  <si>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</si>
  <si>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</si>
  <si>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</si>
  <si>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</si>
  <si>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</si>
  <si>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</si>
  <si>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</si>
  <si>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</si>
  <si>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</si>
  <si>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</si>
  <si>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</si>
  <si>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</si>
  <si>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</si>
  <si>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</si>
  <si>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</si>
  <si>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</si>
  <si>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</si>
  <si>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</si>
  <si>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</si>
  <si>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</si>
  <si>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</si>
  <si>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</si>
  <si>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</si>
  <si>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</si>
  <si>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</si>
  <si>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</si>
  <si>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</si>
  <si>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</si>
  <si>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</si>
  <si>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</si>
  <si>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</si>
  <si>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</si>
  <si>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</si>
  <si>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</si>
  <si>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</si>
  <si>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</si>
  <si>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</si>
  <si>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</si>
  <si>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</si>
  <si>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</si>
  <si>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</si>
  <si>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</si>
  <si>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</si>
  <si>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</si>
  <si>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</si>
  <si>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</si>
  <si>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</si>
  <si>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</si>
  <si>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</si>
  <si>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</si>
  <si>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</si>
  <si>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</si>
  <si>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</si>
  <si>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</si>
  <si>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</si>
  <si>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</si>
  <si>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</si>
  <si>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</si>
  <si>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</si>
  <si>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</si>
  <si>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</si>
  <si>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</si>
  <si>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</si>
  <si>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</si>
  <si>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</si>
  <si>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</si>
  <si>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</si>
  <si>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</si>
  <si>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</si>
  <si>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</si>
  <si>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</si>
  <si>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</si>
  <si>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</si>
  <si>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</si>
  <si>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</si>
  <si>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</si>
  <si>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</si>
  <si>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</si>
  <si>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</si>
  <si>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</si>
  <si>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</si>
  <si>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</si>
  <si>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</si>
  <si>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</si>
  <si>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</si>
  <si>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</si>
  <si>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</si>
  <si>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</si>
  <si>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</si>
  <si>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</si>
  <si>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</si>
  <si>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</si>
  <si>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</si>
  <si>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</si>
  <si>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</si>
  <si>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</si>
  <si>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</si>
  <si>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</si>
  <si>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</si>
  <si>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</si>
  <si>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</si>
  <si>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</si>
  <si>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</si>
  <si>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</si>
  <si>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</si>
  <si>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</si>
  <si>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</si>
  <si>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</si>
  <si>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</si>
  <si>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</si>
  <si>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</si>
  <si>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</si>
  <si>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</si>
  <si>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</si>
  <si>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</si>
  <si>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</si>
  <si>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</si>
  <si>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</si>
  <si>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</si>
  <si>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</si>
  <si>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</si>
  <si>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</si>
  <si>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</si>
  <si>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</si>
  <si>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</si>
  <si>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</si>
  <si>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</si>
  <si>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</si>
  <si>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</si>
  <si>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</si>
  <si>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</si>
  <si>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</si>
  <si>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</si>
  <si>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</si>
  <si>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</si>
  <si>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</si>
  <si>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</si>
  <si>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</si>
  <si>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</si>
  <si>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</si>
  <si>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</si>
  <si>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</si>
  <si>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</si>
  <si>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</si>
  <si>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</si>
  <si>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</si>
  <si>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</si>
  <si>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</si>
  <si>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</si>
  <si>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</si>
  <si>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</si>
  <si>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</si>
  <si>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</si>
  <si>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</si>
  <si>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</si>
  <si>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</si>
  <si>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</si>
  <si>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</si>
  <si>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</si>
  <si>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</si>
  <si>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</si>
  <si>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</si>
  <si>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</si>
  <si>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</si>
  <si>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</si>
  <si>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</si>
  <si>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</si>
  <si>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</si>
  <si>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</si>
  <si>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</si>
  <si>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</si>
  <si>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</si>
  <si>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</si>
  <si>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</si>
  <si>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</si>
  <si>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</si>
  <si>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</si>
  <si>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</si>
  <si>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</si>
  <si>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</si>
  <si>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</si>
  <si>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</si>
  <si>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</si>
  <si>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</si>
  <si>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</si>
  <si>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</si>
  <si>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</si>
  <si>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</si>
  <si>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</si>
  <si>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</si>
  <si>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</si>
  <si>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</si>
  <si>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</si>
  <si>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</si>
  <si>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</si>
  <si>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</si>
  <si>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</si>
  <si>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</si>
  <si>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</si>
  <si>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</si>
  <si>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</si>
  <si>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</si>
  <si>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</si>
  <si>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</si>
  <si>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</si>
  <si>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</si>
  <si>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</si>
  <si>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</si>
  <si>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</si>
  <si>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</si>
  <si>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</si>
  <si>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</si>
  <si>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</si>
  <si>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</si>
  <si>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</si>
  <si>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</si>
  <si>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</si>
  <si>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</si>
  <si>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</si>
  <si>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</si>
  <si>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</si>
  <si>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</si>
  <si>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</si>
  <si>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</si>
  <si>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</si>
  <si>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</si>
  <si>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</si>
  <si>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</si>
  <si>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</si>
  <si>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</si>
  <si>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</si>
  <si>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</si>
  <si>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</si>
  <si>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</si>
  <si>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</si>
  <si>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</si>
  <si>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</si>
  <si>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</si>
  <si>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</si>
  <si>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</si>
  <si>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</si>
  <si>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</si>
  <si>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</si>
  <si>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</si>
  <si>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</si>
  <si>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</si>
  <si>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</si>
  <si>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</si>
  <si>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</si>
  <si>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</si>
  <si>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</si>
  <si>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</si>
  <si>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</si>
  <si>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</si>
  <si>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</si>
  <si>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</si>
  <si>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</si>
  <si>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</si>
  <si>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</si>
  <si>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</si>
  <si>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</si>
  <si>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</si>
  <si>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</si>
  <si>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</si>
  <si>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</si>
  <si>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</si>
  <si>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</si>
  <si>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</si>
  <si>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</si>
  <si>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</si>
  <si>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</si>
  <si>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</si>
  <si>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</si>
  <si>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</si>
  <si>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</si>
  <si>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</si>
  <si>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</si>
  <si>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</si>
  <si>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</si>
  <si>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</si>
  <si>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</si>
  <si>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</si>
  <si>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</si>
  <si>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</si>
  <si>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</si>
  <si>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</si>
  <si>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</si>
  <si>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</si>
  <si>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</si>
  <si>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</si>
  <si>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</si>
  <si>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</si>
  <si>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</si>
  <si>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</si>
  <si>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</si>
  <si>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</si>
  <si>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</si>
  <si>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</si>
  <si>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</si>
  <si>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</si>
  <si>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</si>
  <si>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</si>
  <si>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</si>
  <si>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</si>
  <si>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</si>
  <si>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</si>
  <si>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</si>
  <si>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</si>
  <si>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</si>
  <si>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</si>
  <si>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</si>
  <si>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</si>
  <si>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</si>
  <si>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</si>
  <si>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</si>
  <si>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</si>
  <si>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</si>
  <si>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</si>
  <si>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</si>
  <si>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</si>
  <si>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</si>
  <si>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</si>
  <si>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</si>
  <si>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</si>
  <si>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</si>
  <si>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</si>
  <si>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</si>
  <si>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</si>
  <si>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</si>
  <si>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</si>
  <si>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</si>
  <si>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</si>
  <si>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</si>
  <si>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</si>
  <si>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</si>
  <si>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</si>
  <si>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</si>
  <si>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</si>
  <si>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</si>
  <si>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</si>
  <si>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</si>
  <si>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</si>
  <si>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</si>
  <si>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</si>
  <si>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</si>
  <si>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</si>
  <si>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</si>
  <si>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</si>
  <si>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</si>
  <si>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</si>
  <si>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</si>
  <si>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</si>
  <si>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</si>
  <si>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</si>
  <si>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</si>
  <si>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</si>
  <si>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</si>
  <si>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</si>
  <si>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</si>
  <si>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</si>
  <si>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</si>
  <si>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</si>
  <si>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</si>
  <si>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</si>
  <si>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</si>
  <si>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</si>
  <si>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</si>
  <si>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</si>
  <si>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</si>
  <si>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</si>
  <si>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</si>
  <si>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</si>
  <si>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</si>
  <si>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</si>
  <si>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</si>
  <si>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</si>
  <si>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</si>
  <si>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</si>
  <si>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</si>
  <si>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</si>
  <si>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</si>
  <si>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</si>
  <si>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</si>
  <si>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</si>
  <si>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</si>
  <si>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</si>
  <si>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</si>
  <si>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</si>
  <si>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</si>
  <si>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</si>
  <si>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</si>
  <si>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</si>
  <si>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</si>
  <si>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</si>
  <si>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</si>
  <si>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</si>
  <si>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</si>
  <si>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</si>
  <si>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</si>
  <si>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</si>
  <si>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</si>
  <si>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</si>
  <si>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</si>
  <si>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</si>
  <si>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</si>
  <si>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</si>
  <si>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</si>
  <si>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</si>
  <si>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</si>
  <si>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</si>
  <si>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</si>
  <si>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</si>
  <si>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</si>
  <si>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</si>
  <si>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</si>
  <si>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</si>
  <si>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</si>
  <si>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</si>
  <si>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</si>
  <si>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</si>
  <si>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</si>
  <si>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</si>
  <si>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</si>
  <si>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</si>
  <si>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</si>
  <si>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</si>
  <si>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</si>
  <si>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</si>
  <si>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</si>
  <si>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</si>
  <si>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</si>
  <si>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</si>
  <si>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</si>
  <si>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</si>
  <si>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</si>
  <si>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</si>
  <si>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</si>
  <si>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</si>
  <si>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</si>
  <si>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</si>
  <si>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</si>
  <si>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</si>
  <si>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</si>
  <si>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</si>
  <si>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</si>
  <si>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</si>
  <si>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</si>
  <si>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</si>
  <si>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</si>
  <si>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</si>
  <si>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</si>
  <si>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</si>
  <si>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</si>
  <si>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</si>
  <si>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</si>
  <si>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</si>
  <si>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</si>
  <si>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</si>
  <si>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</si>
  <si>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</si>
  <si>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</si>
  <si>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</si>
  <si>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</si>
  <si>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</si>
  <si>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</si>
  <si>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</si>
  <si>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</si>
  <si>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</si>
  <si>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</si>
  <si>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</si>
  <si>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</si>
  <si>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</si>
  <si>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</si>
  <si>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</si>
  <si>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</si>
  <si>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</si>
  <si>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</si>
  <si>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</si>
  <si>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</si>
  <si>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</si>
  <si>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</si>
  <si>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</si>
  <si>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</si>
  <si>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</si>
  <si>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</si>
  <si>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</si>
  <si>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</si>
  <si>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</si>
  <si>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</si>
  <si>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</si>
  <si>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</si>
  <si>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</si>
  <si>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</si>
  <si>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</si>
  <si>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</si>
  <si>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</si>
  <si>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</si>
  <si>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</si>
  <si>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</si>
  <si>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</si>
  <si>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</si>
  <si>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</si>
  <si>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</si>
  <si>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</si>
  <si>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</si>
  <si>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</si>
  <si>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</si>
  <si>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</si>
  <si>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</si>
  <si>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</si>
  <si>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</si>
  <si>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</si>
  <si>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</si>
  <si>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</si>
  <si>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</si>
  <si>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</si>
  <si>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</si>
  <si>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</si>
  <si>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</si>
  <si>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</si>
  <si>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</si>
  <si>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</si>
  <si>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</si>
  <si>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</si>
  <si>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</si>
  <si>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</si>
  <si>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</si>
  <si>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</si>
  <si>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</si>
  <si>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</si>
  <si>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</si>
  <si>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</si>
  <si>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</si>
  <si>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</si>
  <si>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</si>
  <si>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</si>
  <si>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</si>
  <si>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</si>
  <si>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</si>
  <si>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</si>
  <si>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</si>
  <si>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</si>
  <si>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</si>
  <si>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</si>
  <si>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</si>
  <si>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</si>
  <si>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</si>
  <si>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</si>
  <si>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</si>
  <si>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</si>
  <si>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</si>
  <si>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</si>
  <si>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</si>
  <si>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</si>
  <si>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</si>
  <si>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</si>
  <si>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</si>
  <si>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</si>
  <si>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</si>
  <si>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</si>
  <si>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</si>
  <si>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</si>
  <si>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</si>
  <si>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</si>
  <si>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</si>
  <si>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</si>
  <si>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</si>
  <si>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</si>
  <si>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</si>
  <si>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</si>
  <si>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</si>
  <si>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</si>
  <si>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</si>
  <si>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</si>
  <si>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</si>
  <si>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</si>
  <si>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</si>
  <si>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</si>
  <si>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</si>
  <si>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</si>
  <si>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</si>
  <si>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</si>
  <si>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</si>
  <si>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</si>
  <si>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</si>
  <si>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</si>
  <si>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</si>
  <si>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</si>
  <si>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</si>
  <si>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</si>
  <si>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</si>
  <si>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</si>
  <si>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</si>
  <si>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</si>
  <si>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</si>
  <si>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</si>
  <si>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</si>
  <si>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</si>
  <si>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</si>
  <si>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</si>
  <si>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</si>
  <si>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</si>
  <si>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</si>
  <si>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</si>
  <si>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</si>
  <si>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</si>
  <si>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</si>
  <si>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</si>
  <si>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</si>
  <si>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</si>
  <si>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</si>
  <si>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</si>
  <si>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</si>
  <si>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</si>
  <si>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</si>
  <si>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</si>
  <si>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</si>
  <si>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</si>
  <si>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</si>
  <si>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</si>
  <si>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</si>
  <si>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</si>
  <si>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</si>
  <si>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</si>
  <si>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</si>
  <si>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</si>
  <si>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</si>
  <si>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</si>
  <si>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</si>
  <si>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</si>
  <si>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</si>
  <si>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</si>
  <si>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</si>
  <si>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</si>
  <si>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</si>
  <si>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</si>
  <si>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</si>
  <si>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</si>
  <si>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</si>
  <si>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</si>
  <si>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</si>
  <si>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</si>
  <si>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</si>
  <si>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</si>
  <si>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</si>
  <si>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</si>
  <si>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</si>
  <si>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</si>
  <si>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</si>
  <si>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</si>
  <si>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</si>
  <si>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</si>
  <si>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</si>
  <si>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</si>
  <si>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</si>
  <si>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</si>
  <si>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</si>
  <si>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</si>
  <si>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</si>
  <si>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</si>
  <si>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</si>
  <si>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</si>
  <si>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</si>
  <si>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</si>
  <si>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</si>
  <si>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</si>
  <si>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</si>
  <si>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</si>
  <si>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</si>
  <si>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</si>
  <si>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</si>
  <si>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</si>
  <si>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</si>
  <si>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</si>
  <si>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</si>
  <si>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</si>
  <si>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</si>
  <si>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</si>
  <si>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</si>
  <si>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</si>
  <si>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</si>
  <si>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</si>
  <si>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</si>
  <si>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</si>
  <si>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</si>
  <si>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</si>
  <si>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</si>
  <si>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</si>
  <si>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</si>
  <si>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</si>
  <si>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</si>
  <si>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</si>
  <si>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</si>
  <si>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</si>
  <si>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</si>
  <si>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</si>
  <si>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</si>
  <si>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</si>
  <si>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</si>
  <si>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</si>
  <si>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</si>
  <si>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</si>
  <si>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</si>
  <si>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</si>
  <si>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</si>
  <si>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</si>
  <si>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</si>
  <si>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</si>
  <si>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</si>
  <si>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</si>
  <si>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</si>
  <si>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</si>
  <si>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</si>
  <si>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</si>
  <si>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</si>
  <si>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</si>
  <si>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</si>
  <si>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</si>
  <si>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</si>
  <si>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</si>
  <si>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</si>
  <si>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</si>
  <si>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</si>
  <si>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</si>
  <si>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</si>
  <si>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</si>
  <si>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</si>
  <si>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</si>
  <si>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</si>
  <si>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</si>
  <si>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</si>
  <si>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</si>
  <si>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</si>
  <si>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</si>
  <si>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</si>
  <si>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</si>
  <si>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</si>
  <si>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</si>
  <si>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</si>
  <si>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</si>
  <si>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</si>
  <si>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</si>
  <si>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</si>
  <si>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</si>
  <si>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</si>
  <si>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</si>
  <si>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</si>
  <si>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</si>
  <si>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</si>
  <si>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</si>
  <si>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</si>
  <si>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</si>
  <si>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</si>
  <si>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</si>
  <si>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</si>
  <si>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</si>
  <si>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</si>
  <si>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</si>
  <si>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</si>
  <si>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</si>
  <si>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</si>
  <si>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</si>
  <si>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</si>
  <si>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</si>
  <si>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</si>
  <si>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</si>
  <si>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</si>
  <si>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</si>
  <si>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</si>
  <si>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</si>
  <si>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</si>
  <si>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</si>
  <si>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</si>
  <si>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</si>
  <si>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</si>
  <si>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</si>
  <si>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</si>
  <si>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</si>
  <si>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</si>
  <si>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</si>
  <si>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</si>
  <si>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</si>
  <si>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</si>
  <si>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</si>
  <si>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</si>
  <si>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</si>
  <si>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</si>
  <si>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</si>
  <si>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</si>
  <si>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</si>
  <si>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</si>
  <si>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</si>
  <si>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</si>
  <si>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</si>
  <si>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</si>
  <si>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</si>
  <si>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</si>
  <si>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</si>
  <si>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</si>
  <si>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</si>
  <si>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</si>
  <si>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</si>
  <si>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</si>
  <si>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</si>
  <si>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</si>
  <si>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</si>
  <si>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</si>
  <si>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</si>
  <si>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</si>
  <si>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</si>
  <si>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</si>
  <si>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</si>
  <si>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</si>
  <si>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</si>
  <si>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</si>
  <si>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</si>
  <si>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</si>
  <si>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</si>
  <si>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</si>
  <si>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</si>
  <si>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</si>
  <si>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</si>
  <si>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</si>
  <si>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</si>
  <si>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</si>
  <si>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</si>
  <si>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</si>
  <si>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</si>
  <si>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</si>
  <si>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</si>
  <si>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</si>
  <si>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</si>
  <si>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</si>
  <si>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</si>
  <si>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</si>
  <si>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</si>
  <si>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</si>
  <si>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</si>
  <si>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</si>
  <si>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</si>
  <si>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</si>
  <si>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</si>
  <si>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</si>
  <si>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</si>
  <si>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</si>
  <si>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</si>
  <si>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</si>
  <si>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</si>
  <si>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</si>
  <si>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</si>
  <si>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</si>
  <si>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</si>
  <si>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</si>
  <si>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</si>
  <si>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</si>
  <si>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</si>
  <si>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</si>
  <si>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</si>
  <si>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</si>
  <si>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</si>
  <si>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</si>
  <si>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</si>
  <si>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</si>
  <si>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</si>
  <si>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</si>
  <si>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</si>
  <si>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</si>
  <si>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</si>
  <si>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</si>
  <si>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</si>
  <si>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</si>
  <si>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</si>
  <si>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</si>
  <si>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</si>
  <si>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</si>
  <si>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</si>
  <si>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</si>
  <si>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</si>
  <si>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</si>
  <si>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</si>
  <si>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</si>
  <si>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</si>
  <si>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</si>
  <si>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</si>
  <si>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</si>
  <si>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</si>
  <si>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</si>
  <si>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</si>
  <si>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</si>
  <si>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</si>
  <si>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</si>
  <si>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</si>
  <si>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</si>
  <si>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</si>
  <si>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</si>
  <si>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</si>
  <si>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</si>
  <si>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</si>
  <si>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</si>
  <si>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</si>
  <si>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</si>
  <si>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</si>
  <si>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</si>
  <si>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</si>
  <si>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</si>
  <si>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</si>
  <si>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</si>
  <si>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</si>
  <si>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</si>
  <si>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</si>
  <si>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</si>
  <si>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</si>
  <si>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</si>
  <si>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</si>
  <si>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</si>
  <si>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</si>
  <si>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</si>
  <si>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</si>
  <si>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</si>
  <si>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</si>
  <si>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</si>
  <si>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</si>
  <si>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</si>
  <si>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</si>
  <si>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</si>
  <si>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</si>
  <si>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</si>
  <si>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</si>
  <si>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</si>
  <si>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</si>
  <si>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</si>
  <si>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</si>
  <si>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</si>
  <si>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</si>
  <si>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</si>
  <si>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</si>
  <si>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</si>
  <si>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</si>
  <si>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</si>
  <si>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</si>
  <si>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</si>
  <si>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</si>
  <si>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</si>
  <si>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</si>
  <si>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</si>
  <si>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</si>
  <si>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</si>
  <si>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</si>
  <si>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</si>
  <si>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</si>
  <si>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</si>
  <si>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</si>
  <si>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</si>
  <si>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</si>
  <si>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</si>
  <si>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</si>
  <si>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</si>
  <si>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</si>
  <si>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</si>
  <si>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</si>
  <si>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</si>
  <si>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</si>
  <si>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</si>
  <si>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</si>
  <si>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</si>
  <si>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</si>
  <si>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</si>
  <si>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</si>
  <si>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</si>
  <si>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</si>
  <si>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</si>
  <si>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</si>
  <si>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</si>
  <si>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</si>
  <si>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</si>
  <si>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</si>
  <si>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</si>
  <si>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</si>
  <si>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</si>
  <si>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</si>
  <si>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</si>
  <si>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</si>
  <si>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</si>
  <si>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</si>
  <si>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</si>
  <si>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</si>
  <si>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</si>
  <si>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</si>
  <si>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</si>
  <si>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</si>
  <si>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</si>
  <si>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</si>
  <si>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</si>
  <si>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</si>
  <si>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</si>
  <si>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</si>
  <si>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</si>
  <si>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</si>
  <si>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</si>
  <si>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</si>
  <si>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</si>
  <si>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</si>
  <si>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</si>
  <si>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</si>
  <si>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</si>
  <si>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</si>
  <si>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</si>
  <si>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</si>
  <si>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</si>
  <si>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</si>
  <si>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</si>
  <si>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</si>
  <si>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</si>
  <si>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</si>
  <si>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</si>
  <si>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</si>
  <si>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</si>
  <si>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</si>
  <si>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</si>
  <si>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</si>
  <si>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</si>
  <si>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</si>
  <si>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</si>
  <si>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</si>
  <si>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</si>
  <si>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</si>
  <si>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</si>
  <si>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</si>
  <si>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</si>
  <si>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</si>
  <si>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</si>
  <si>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</si>
  <si>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</si>
  <si>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</si>
  <si>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</si>
  <si>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</si>
  <si>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</si>
  <si>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</si>
  <si>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</si>
  <si>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</si>
  <si>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</si>
  <si>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</si>
  <si>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</si>
  <si>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</si>
  <si>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</si>
  <si>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</si>
  <si>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</si>
  <si>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</si>
  <si>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</si>
  <si>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</si>
  <si>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</si>
  <si>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</si>
  <si>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</si>
  <si>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</si>
  <si>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</si>
  <si>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</si>
  <si>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</si>
  <si>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</si>
  <si>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</si>
  <si>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</si>
  <si>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</si>
  <si>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</si>
  <si>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</si>
  <si>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</si>
  <si>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</si>
  <si>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</si>
  <si>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</si>
  <si>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</si>
  <si>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</si>
  <si>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</si>
  <si>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</si>
  <si>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</si>
  <si>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</si>
  <si>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</si>
  <si>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</si>
  <si>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</si>
  <si>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</si>
  <si>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</si>
  <si>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</si>
  <si>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</si>
  <si>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</si>
  <si>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</si>
  <si>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</si>
  <si>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</si>
  <si>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</si>
  <si>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</si>
  <si>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</si>
  <si>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</si>
  <si>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</si>
  <si>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</si>
  <si>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</si>
  <si>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</si>
  <si>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</si>
  <si>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</si>
  <si>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</si>
  <si>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</si>
  <si>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</si>
  <si>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</si>
  <si>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</si>
  <si>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</si>
  <si>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</si>
  <si>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</si>
  <si>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</si>
  <si>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</si>
  <si>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</si>
  <si>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</si>
  <si>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</si>
  <si>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</si>
  <si>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</si>
  <si>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</si>
  <si>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</si>
  <si>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</si>
  <si>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</si>
  <si>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</si>
  <si>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</si>
  <si>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</si>
  <si>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</si>
  <si>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</si>
  <si>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</si>
  <si>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</si>
  <si>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</si>
  <si>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</si>
  <si>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</si>
  <si>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</si>
  <si>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</si>
  <si>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</si>
  <si>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</si>
  <si>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</si>
  <si>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</si>
  <si>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</si>
  <si>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</si>
  <si>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</si>
  <si>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</si>
  <si>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</si>
  <si>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</si>
  <si>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</si>
  <si>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</si>
  <si>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</si>
  <si>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</si>
  <si>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</si>
  <si>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</si>
  <si>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</si>
  <si>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</si>
  <si>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</si>
  <si>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</si>
  <si>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</si>
  <si>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</si>
  <si>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</si>
  <si>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</si>
  <si>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</si>
  <si>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</si>
  <si>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</si>
  <si>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</si>
  <si>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</si>
  <si>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</si>
  <si>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</si>
  <si>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</si>
  <si>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</si>
  <si>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</si>
  <si>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</si>
  <si>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</si>
  <si>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</si>
  <si>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</si>
  <si>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</si>
  <si>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</si>
  <si>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</si>
  <si>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</si>
  <si>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</si>
  <si>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</si>
  <si>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</si>
  <si>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</si>
  <si>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</si>
  <si>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</si>
  <si>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</si>
  <si>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</si>
  <si>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</si>
  <si>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</si>
  <si>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</si>
  <si>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</si>
  <si>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</si>
  <si>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</si>
  <si>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</si>
  <si>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</si>
  <si>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</si>
  <si>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</si>
  <si>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</si>
  <si>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</si>
  <si>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</si>
  <si>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</si>
  <si>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</si>
  <si>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</si>
  <si>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</si>
  <si>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</si>
  <si>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</si>
  <si>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</si>
  <si>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</si>
  <si>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</si>
  <si>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</si>
  <si>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</si>
  <si>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</si>
  <si>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</si>
  <si>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</si>
  <si>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</si>
  <si>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</si>
  <si>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</si>
  <si>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</si>
  <si>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</si>
  <si>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</si>
  <si>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</si>
  <si>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</si>
  <si>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</si>
  <si>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</si>
  <si>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</si>
  <si>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</si>
  <si>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</si>
  <si>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</si>
  <si>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</si>
  <si>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</si>
  <si>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</si>
  <si>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</si>
  <si>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</si>
  <si>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</si>
  <si>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</si>
  <si>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</si>
  <si>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</si>
  <si>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</si>
  <si>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</si>
  <si>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</si>
  <si>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</si>
  <si>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</si>
  <si>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</si>
  <si>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</si>
  <si>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</si>
  <si>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</si>
  <si>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</si>
  <si>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</si>
  <si>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</si>
  <si>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</si>
  <si>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</si>
  <si>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</si>
  <si>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</si>
  <si>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</si>
  <si>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</si>
  <si>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</si>
  <si>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</si>
  <si>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</si>
  <si>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</si>
  <si>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</si>
  <si>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</si>
  <si>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</si>
  <si>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</si>
  <si>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</si>
  <si>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</si>
  <si>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</si>
  <si>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</si>
  <si>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</si>
  <si>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</si>
  <si>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</si>
  <si>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</si>
  <si>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</si>
  <si>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</si>
  <si>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</si>
  <si>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</si>
  <si>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</si>
  <si>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</si>
  <si>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</si>
  <si>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</si>
  <si>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</si>
  <si>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</si>
  <si>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</si>
  <si>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</si>
  <si>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</si>
  <si>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</si>
  <si>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</si>
  <si>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</si>
  <si>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</si>
  <si>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</si>
  <si>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</si>
  <si>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</si>
  <si>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</si>
  <si>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</si>
  <si>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</si>
  <si>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</si>
  <si>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</si>
  <si>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</si>
  <si>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</si>
  <si>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</si>
  <si>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</si>
  <si>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</si>
  <si>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</si>
  <si>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</si>
  <si>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</si>
  <si>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</si>
  <si>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</si>
  <si>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</si>
  <si>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</si>
  <si>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</si>
  <si>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</si>
  <si>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</si>
  <si>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</si>
  <si>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</si>
  <si>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</si>
  <si>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</si>
  <si>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</si>
  <si>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</si>
  <si>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</si>
  <si>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</si>
  <si>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</si>
  <si>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</si>
  <si>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</si>
  <si>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</si>
  <si>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</si>
  <si>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</si>
  <si>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</si>
  <si>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</si>
  <si>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</si>
  <si>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</si>
  <si>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</si>
  <si>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</si>
  <si>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</si>
  <si>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</si>
  <si>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</si>
  <si>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</si>
  <si>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</si>
  <si>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</si>
  <si>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</si>
  <si>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</si>
  <si>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</si>
  <si>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</si>
  <si>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</si>
  <si>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</si>
  <si>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</si>
  <si>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</si>
  <si>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</si>
  <si>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</si>
  <si>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</si>
  <si>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</si>
  <si>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</si>
  <si>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</si>
  <si>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</si>
  <si>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</si>
  <si>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</si>
  <si>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</si>
  <si>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</si>
  <si>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</si>
  <si>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</si>
  <si>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</si>
  <si>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</si>
  <si>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</si>
  <si>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</si>
  <si>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</si>
  <si>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</si>
  <si>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</si>
  <si>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</si>
  <si>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</si>
  <si>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</si>
  <si>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</si>
  <si>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</si>
  <si>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</si>
  <si>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</si>
  <si>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</si>
  <si>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</si>
  <si>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</si>
  <si>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</si>
  <si>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</si>
  <si>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</si>
  <si>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</si>
  <si>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</si>
  <si>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</si>
  <si>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</si>
  <si>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</si>
  <si>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</si>
  <si>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</si>
  <si>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</si>
  <si>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</si>
  <si>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</si>
  <si>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</si>
  <si>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</si>
  <si>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</si>
  <si>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</si>
  <si>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</si>
  <si>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</si>
  <si>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</si>
  <si>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</si>
  <si>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</si>
  <si>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</si>
  <si>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</si>
  <si>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</si>
  <si>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</si>
  <si>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</si>
  <si>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</si>
  <si>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</si>
  <si>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</si>
  <si>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</si>
  <si>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</si>
  <si>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</si>
  <si>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</si>
  <si>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</si>
  <si>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</si>
  <si>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</si>
  <si>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</si>
  <si>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</si>
  <si>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</si>
  <si>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</si>
  <si>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</si>
  <si>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</si>
  <si>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</si>
  <si>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</si>
  <si>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</si>
  <si>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</si>
  <si>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</si>
  <si>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</si>
  <si>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</si>
  <si>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</si>
  <si>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</si>
  <si>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</si>
  <si>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</si>
  <si>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</si>
  <si>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</si>
  <si>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</si>
  <si>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</si>
  <si>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</si>
  <si>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</si>
  <si>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</si>
  <si>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</si>
  <si>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</si>
  <si>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</si>
  <si>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</si>
  <si>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</si>
  <si>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</si>
  <si>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</si>
  <si>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</si>
  <si>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</si>
  <si>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</si>
  <si>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</si>
  <si>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</si>
  <si>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</si>
  <si>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</si>
  <si>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</si>
  <si>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</si>
  <si>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</si>
  <si>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</si>
  <si>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</si>
  <si>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</si>
  <si>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</si>
  <si>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</si>
  <si>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</si>
  <si>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</si>
  <si>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</si>
  <si>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</si>
  <si>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</si>
  <si>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</si>
  <si>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</si>
  <si>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</si>
  <si>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</si>
  <si>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</si>
  <si>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</si>
  <si>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</si>
  <si>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</si>
  <si>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</si>
  <si>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</si>
  <si>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</si>
  <si>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</si>
  <si>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</si>
  <si>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</si>
  <si>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</si>
  <si>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</si>
  <si>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</si>
  <si>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</si>
  <si>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</si>
  <si>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</si>
  <si>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</si>
  <si>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</si>
  <si>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</si>
  <si>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</si>
  <si>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</si>
  <si>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</si>
  <si>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</si>
  <si>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</si>
  <si>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</si>
  <si>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</si>
  <si>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</si>
  <si>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</si>
  <si>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</si>
  <si>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</si>
  <si>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</si>
  <si>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</si>
  <si>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</si>
  <si>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</si>
  <si>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</si>
  <si>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</si>
  <si>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</si>
  <si>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</si>
  <si>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</si>
  <si>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</si>
  <si>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</si>
  <si>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</si>
  <si>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</si>
  <si>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</si>
  <si>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</si>
  <si>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</si>
  <si>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</si>
  <si>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</si>
  <si>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</si>
  <si>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</si>
  <si>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</si>
  <si>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</si>
  <si>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</si>
  <si>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</si>
  <si>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</si>
  <si>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</si>
  <si>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</si>
  <si>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</si>
  <si>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</si>
  <si>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</si>
  <si>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</si>
  <si>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</si>
  <si>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</si>
  <si>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</si>
  <si>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</si>
  <si>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</si>
  <si>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</si>
  <si>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</si>
  <si>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</si>
  <si>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</si>
  <si>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</si>
  <si>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</si>
  <si>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</si>
  <si>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</si>
  <si>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</si>
  <si>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</si>
  <si>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</si>
  <si>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</si>
  <si>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</si>
  <si>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</si>
  <si>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</si>
  <si>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</si>
  <si>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</si>
  <si>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</si>
  <si>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</si>
  <si>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</si>
  <si>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</si>
  <si>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</si>
  <si>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</si>
  <si>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</si>
  <si>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</si>
  <si>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</si>
  <si>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</si>
  <si>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</si>
  <si>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</si>
  <si>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</si>
  <si>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</si>
  <si>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</si>
  <si>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</si>
  <si>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</si>
  <si>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</si>
  <si>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</si>
  <si>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</si>
  <si>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</si>
  <si>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</si>
  <si>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</si>
  <si>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</si>
  <si>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</si>
  <si>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</si>
  <si>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</si>
  <si>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</si>
  <si>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</si>
  <si>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</si>
  <si>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</si>
  <si>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</si>
  <si>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</si>
  <si>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</si>
  <si>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</si>
  <si>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</si>
  <si>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</si>
  <si>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</si>
  <si>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</si>
  <si>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</si>
  <si>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</si>
  <si>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</si>
  <si>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</si>
  <si>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</si>
  <si>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</si>
  <si>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</si>
  <si>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</si>
  <si>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</si>
  <si>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</si>
  <si>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</si>
  <si>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</si>
  <si>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</si>
  <si>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</si>
  <si>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</si>
  <si>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</si>
  <si>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</si>
  <si>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</si>
  <si>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</si>
  <si>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</si>
  <si>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</si>
  <si>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</si>
  <si>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</si>
  <si>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</si>
  <si>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</si>
  <si>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</si>
  <si>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</si>
  <si>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</si>
  <si>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</si>
  <si>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</si>
  <si>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</si>
  <si>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</si>
  <si>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</si>
  <si>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</si>
  <si>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</si>
  <si>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</si>
  <si>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</si>
  <si>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</si>
  <si>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</si>
  <si>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</si>
  <si>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</si>
  <si>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</si>
  <si>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</si>
  <si>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</si>
  <si>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</si>
  <si>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</si>
  <si>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</si>
  <si>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</si>
  <si>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</si>
  <si>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</si>
  <si>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</si>
  <si>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</si>
  <si>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</si>
  <si>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</si>
  <si>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</si>
  <si>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</si>
  <si>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</si>
  <si>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</si>
  <si>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</si>
  <si>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</si>
  <si>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</si>
  <si>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</si>
  <si>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</si>
  <si>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</si>
  <si>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</si>
  <si>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</si>
  <si>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</si>
  <si>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</si>
  <si>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</si>
  <si>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</si>
  <si>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</si>
  <si>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</si>
  <si>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</si>
  <si>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</si>
  <si>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</si>
  <si>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</si>
  <si>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</si>
  <si>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</si>
  <si>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</si>
  <si>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</si>
  <si>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</si>
  <si>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</si>
  <si>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</si>
  <si>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</si>
  <si>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</si>
  <si>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</si>
  <si>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</si>
  <si>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</si>
  <si>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</si>
  <si>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</si>
  <si>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</si>
  <si>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</si>
  <si>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</si>
  <si>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</si>
  <si>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</si>
  <si>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</si>
  <si>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</si>
  <si>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</si>
  <si>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</si>
  <si>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</si>
  <si>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</si>
  <si>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</si>
  <si>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</si>
  <si>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</si>
  <si>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</si>
  <si>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</si>
  <si>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</si>
  <si>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</si>
  <si>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</si>
  <si>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</si>
  <si>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</si>
  <si>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</si>
  <si>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</si>
  <si>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</si>
  <si>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</si>
  <si>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</si>
  <si>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</si>
  <si>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</si>
  <si>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</si>
  <si>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</si>
  <si>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</si>
  <si>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</si>
  <si>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</si>
  <si>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</si>
  <si>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</si>
  <si>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</si>
  <si>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</si>
  <si>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</si>
  <si>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</si>
  <si>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</si>
  <si>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</si>
  <si>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</si>
  <si>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</si>
  <si>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</si>
  <si>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</si>
  <si>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</si>
  <si>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</si>
  <si>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</si>
  <si>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</si>
  <si>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</si>
  <si>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</si>
  <si>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</si>
  <si>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</si>
  <si>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</si>
  <si>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</si>
  <si>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</si>
  <si>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</si>
  <si>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</si>
  <si>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</si>
  <si>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</si>
  <si>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</si>
  <si>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</si>
  <si>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</si>
  <si>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</si>
  <si>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</si>
  <si>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</si>
  <si>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</si>
  <si>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</si>
  <si>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</si>
  <si>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</si>
  <si>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</si>
  <si>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</si>
  <si>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</si>
  <si>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</si>
  <si>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</si>
  <si>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</si>
  <si>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</si>
  <si>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</si>
  <si>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</si>
  <si>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</si>
  <si>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</si>
  <si>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</si>
  <si>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</si>
  <si>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</si>
  <si>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</si>
  <si>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</si>
  <si>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</si>
  <si>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</si>
  <si>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</si>
  <si>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</si>
  <si>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</si>
  <si>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</si>
  <si>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</si>
  <si>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</si>
  <si>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</si>
  <si>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</si>
  <si>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</si>
  <si>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</si>
  <si>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</si>
  <si>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</si>
  <si>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</si>
  <si>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</si>
  <si>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</si>
  <si>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</si>
  <si>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</si>
  <si>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</si>
  <si>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</si>
  <si>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</si>
  <si>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</si>
  <si>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</si>
  <si>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</si>
  <si>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</si>
  <si>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</si>
  <si>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</si>
  <si>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</si>
  <si>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</si>
  <si>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</si>
  <si>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</si>
  <si>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</si>
  <si>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</si>
  <si>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</si>
  <si>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</si>
  <si>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</si>
  <si>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</si>
  <si>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</si>
  <si>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</si>
  <si>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</si>
  <si>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</si>
  <si>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</si>
  <si>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</si>
  <si>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</si>
  <si>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</si>
  <si>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</si>
  <si>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</si>
  <si>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</si>
  <si>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</si>
  <si>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</si>
  <si>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</si>
  <si>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</si>
  <si>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</si>
  <si>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</si>
  <si>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</si>
  <si>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</si>
  <si>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</si>
  <si>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</si>
  <si>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</si>
  <si>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</si>
  <si>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</si>
  <si>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</si>
  <si>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</si>
  <si>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</si>
  <si>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</si>
  <si>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</si>
  <si>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</si>
  <si>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</si>
  <si>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</si>
  <si>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</si>
  <si>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</si>
  <si>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</si>
  <si>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</si>
  <si>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</si>
  <si>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</si>
  <si>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</si>
  <si>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</si>
  <si>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</si>
  <si>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</si>
  <si>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</si>
  <si>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</si>
  <si>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</si>
  <si>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</si>
  <si>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</si>
  <si>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</si>
  <si>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</si>
  <si>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</si>
  <si>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</si>
  <si>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</si>
  <si>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</si>
  <si>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</si>
  <si>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</si>
  <si>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</si>
  <si>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</si>
  <si>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</si>
  <si>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</si>
  <si>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</si>
  <si>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</si>
  <si>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</si>
  <si>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</si>
  <si>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</si>
  <si>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</si>
  <si>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</si>
  <si>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</si>
  <si>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</si>
  <si>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</si>
  <si>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</si>
  <si>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</si>
  <si>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</si>
  <si>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</si>
  <si>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</si>
  <si>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</si>
  <si>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</si>
  <si>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</si>
  <si>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</si>
  <si>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</si>
  <si>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</si>
  <si>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</si>
  <si>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</si>
  <si>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</si>
  <si>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</si>
  <si>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</si>
  <si>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</si>
  <si>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</si>
  <si>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</si>
  <si>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</si>
  <si>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</si>
  <si>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</si>
  <si>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</si>
  <si>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</si>
  <si>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</si>
  <si>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</si>
  <si>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</si>
  <si>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</si>
  <si>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</si>
  <si>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</si>
  <si>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</si>
  <si>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</si>
  <si>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</si>
  <si>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</si>
  <si>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</si>
  <si>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</si>
  <si>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</si>
  <si>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</si>
  <si>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</si>
  <si>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</si>
  <si>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</si>
  <si>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</si>
  <si>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</si>
  <si>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</si>
  <si>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</si>
  <si>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</si>
  <si>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</si>
  <si>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</si>
  <si>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</si>
  <si>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</si>
  <si>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</si>
  <si>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</si>
  <si>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</si>
  <si>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</si>
  <si>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</si>
  <si>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</si>
  <si>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</si>
  <si>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</si>
  <si>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</si>
  <si>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</si>
  <si>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</si>
  <si>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</si>
  <si>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</si>
  <si>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</si>
  <si>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</si>
  <si>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</si>
  <si>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</si>
  <si>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</si>
  <si>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</si>
  <si>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</si>
  <si>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</si>
  <si>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</si>
  <si>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</si>
  <si>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</si>
  <si>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</si>
  <si>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</si>
  <si>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</si>
  <si>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</si>
  <si>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</si>
  <si>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</si>
  <si>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</si>
  <si>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</si>
  <si>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</si>
  <si>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</si>
  <si>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</si>
  <si>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</si>
  <si>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</si>
  <si>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</si>
  <si>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</si>
  <si>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</si>
  <si>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</si>
  <si>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</si>
  <si>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</si>
  <si>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</si>
  <si>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</si>
  <si>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</si>
  <si>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</si>
  <si>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</si>
  <si>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</si>
  <si>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</si>
  <si>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</si>
  <si>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</si>
  <si>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</si>
  <si>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</si>
  <si>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</si>
  <si>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</si>
  <si>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</si>
  <si>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</si>
  <si>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</si>
  <si>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</si>
  <si>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</si>
  <si>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</si>
  <si>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</si>
  <si>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</si>
  <si>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</si>
  <si>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</si>
  <si>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</si>
  <si>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</si>
  <si>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</si>
  <si>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</si>
  <si>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</si>
  <si>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</si>
  <si>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</si>
  <si>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</si>
  <si>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</si>
  <si>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</si>
  <si>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</si>
  <si>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</si>
  <si>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</si>
  <si>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</si>
  <si>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</si>
  <si>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</si>
  <si>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</si>
  <si>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</si>
  <si>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</si>
  <si>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</si>
  <si>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</si>
  <si>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</si>
  <si>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</si>
  <si>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</si>
  <si>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</si>
  <si>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</si>
  <si>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</si>
  <si>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</si>
  <si>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</si>
  <si>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</si>
  <si>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</si>
  <si>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</si>
  <si>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</si>
  <si>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</si>
  <si>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</si>
  <si>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</si>
  <si>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</si>
  <si>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</si>
  <si>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</si>
  <si>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</si>
  <si>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</si>
  <si>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</si>
  <si>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</si>
  <si>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</si>
  <si>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</si>
  <si>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</si>
  <si>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</si>
  <si>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</si>
  <si>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</si>
  <si>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</si>
  <si>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</si>
  <si>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</si>
  <si>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</si>
  <si>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</si>
  <si>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</si>
  <si>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</si>
  <si>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</si>
  <si>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</si>
  <si>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</si>
  <si>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</si>
  <si>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</si>
  <si>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</si>
  <si>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</si>
  <si>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</si>
  <si>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</si>
  <si>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</si>
  <si>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</si>
  <si>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</si>
  <si>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</si>
  <si>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</si>
  <si>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</si>
  <si>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</si>
  <si>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</si>
  <si>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</si>
  <si>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</si>
  <si>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</si>
  <si>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</si>
  <si>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</si>
  <si>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</si>
  <si>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</si>
  <si>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</si>
  <si>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</si>
  <si>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</si>
  <si>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</si>
  <si>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</si>
  <si>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</si>
  <si>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</si>
  <si>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</si>
  <si>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</si>
  <si>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</si>
  <si>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</si>
  <si>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</si>
  <si>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</si>
  <si>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</si>
  <si>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</si>
  <si>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</si>
  <si>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</si>
  <si>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</si>
  <si>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</si>
  <si>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</si>
  <si>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</si>
  <si>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</si>
  <si>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</si>
  <si>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</si>
  <si>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</si>
  <si>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</si>
  <si>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</si>
  <si>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</si>
  <si>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</si>
  <si>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</si>
  <si>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</si>
  <si>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</si>
  <si>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</si>
  <si>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</si>
  <si>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</si>
  <si>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</si>
  <si>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</si>
  <si>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</si>
  <si>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</si>
  <si>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</si>
  <si>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</si>
  <si>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</si>
  <si>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</si>
  <si>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</si>
  <si>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</si>
  <si>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</si>
  <si>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</si>
  <si>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</si>
  <si>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</si>
  <si>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</si>
  <si>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</si>
  <si>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</si>
  <si>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</si>
  <si>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</si>
  <si>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</si>
  <si>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</si>
  <si>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</si>
  <si>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</si>
  <si>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</si>
  <si>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</si>
  <si>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</si>
  <si>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</si>
  <si>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</si>
  <si>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</si>
  <si>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</si>
  <si>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</si>
  <si>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</si>
  <si>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</si>
  <si>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</si>
  <si>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</si>
  <si>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</si>
  <si>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</si>
  <si>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</si>
  <si>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</si>
  <si>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</si>
  <si>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</si>
  <si>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</si>
  <si>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</si>
  <si>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</si>
  <si>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</si>
  <si>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</si>
  <si>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</si>
  <si>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</si>
  <si>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</si>
  <si>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</si>
  <si>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</si>
  <si>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</si>
  <si>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</si>
  <si>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</si>
  <si>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</si>
  <si>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</si>
  <si>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</si>
  <si>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</si>
  <si>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</si>
  <si>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</si>
  <si>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</si>
  <si>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</si>
  <si>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</si>
  <si>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</si>
  <si>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</si>
  <si>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</si>
  <si>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</si>
  <si>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</si>
  <si>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</si>
  <si>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</si>
  <si>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</si>
  <si>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</si>
  <si>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</si>
  <si>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</si>
  <si>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</si>
  <si>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</si>
  <si>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</si>
  <si>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</si>
  <si>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</si>
  <si>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</si>
  <si>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</si>
  <si>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</si>
  <si>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</si>
  <si>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</si>
  <si>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</si>
  <si>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</si>
  <si>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</si>
  <si>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</si>
  <si>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</si>
  <si>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</si>
  <si>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</si>
  <si>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</si>
  <si>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</si>
  <si>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</si>
  <si>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</si>
  <si>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</si>
  <si>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</si>
  <si>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</si>
  <si>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</si>
  <si>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</si>
  <si>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</si>
  <si>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</si>
  <si>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</si>
  <si>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</si>
  <si>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</si>
  <si>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</si>
  <si>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</si>
  <si>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</si>
  <si>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</si>
  <si>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</si>
  <si>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</si>
  <si>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</si>
  <si>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</si>
  <si>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</si>
  <si>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</si>
  <si>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</si>
  <si>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</si>
  <si>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</si>
  <si>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</si>
  <si>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</si>
  <si>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</si>
  <si>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</si>
  <si>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</si>
  <si>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</si>
  <si>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</si>
  <si>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</si>
  <si>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</si>
  <si>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</si>
  <si>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</si>
  <si>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</si>
  <si>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</si>
  <si>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</si>
  <si>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</si>
  <si>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</si>
  <si>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</si>
  <si>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</si>
  <si>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</si>
  <si>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</si>
  <si>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</si>
  <si>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</si>
  <si>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</si>
  <si>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</si>
  <si>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</si>
  <si>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</si>
  <si>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</si>
  <si>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</si>
  <si>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</si>
  <si>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</si>
  <si>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</si>
  <si>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</si>
  <si>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</si>
  <si>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</si>
  <si>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</si>
  <si>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</si>
  <si>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</si>
  <si>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</si>
  <si>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</si>
  <si>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</si>
  <si>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</si>
  <si>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</si>
  <si>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</si>
  <si>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</si>
  <si>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</si>
  <si>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</si>
  <si>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</si>
  <si>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</si>
  <si>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</si>
  <si>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</si>
  <si>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</si>
  <si>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</si>
  <si>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</si>
  <si>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</si>
  <si>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</si>
  <si>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</si>
  <si>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</si>
  <si>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</si>
  <si>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</si>
  <si>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</si>
  <si>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</si>
  <si>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</si>
  <si>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</si>
  <si>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</si>
  <si>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</si>
  <si>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</si>
  <si>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</si>
  <si>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</si>
  <si>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</si>
  <si>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</si>
  <si>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</si>
  <si>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</si>
  <si>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</si>
  <si>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</si>
  <si>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</si>
  <si>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</si>
  <si>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</si>
  <si>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</si>
  <si>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</si>
  <si>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</si>
  <si>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</si>
  <si>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</si>
  <si>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</si>
  <si>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</si>
  <si>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</si>
  <si>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</si>
  <si>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</si>
  <si>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</si>
  <si>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</si>
  <si>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</si>
  <si>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</si>
  <si>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</si>
  <si>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</si>
  <si>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</si>
  <si>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</si>
  <si>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</si>
  <si>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</si>
  <si>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</si>
  <si>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</si>
  <si>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</si>
  <si>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</si>
  <si>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</si>
  <si>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</si>
  <si>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</si>
  <si>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</si>
  <si>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</si>
  <si>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</si>
  <si>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</si>
  <si>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</si>
  <si>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</si>
  <si>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</si>
  <si>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</si>
  <si>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</si>
  <si>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</si>
  <si>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</si>
  <si>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</si>
  <si>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</si>
  <si>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</si>
  <si>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</si>
  <si>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</si>
  <si>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</si>
  <si>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</si>
  <si>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</si>
  <si>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</si>
  <si>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</si>
  <si>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</si>
  <si>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</si>
  <si>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</si>
  <si>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</si>
  <si>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</si>
  <si>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</si>
  <si>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</si>
  <si>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</si>
  <si>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</si>
  <si>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</si>
  <si>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</si>
  <si>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</si>
  <si>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</si>
  <si>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</si>
  <si>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</si>
  <si>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</si>
  <si>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</si>
  <si>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</si>
  <si>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</si>
  <si>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</si>
  <si>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</si>
  <si>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</si>
  <si>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</si>
  <si>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</si>
  <si>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</si>
  <si>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</si>
  <si>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</si>
  <si>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</si>
  <si>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</si>
  <si>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</si>
  <si>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</si>
  <si>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</si>
  <si>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</si>
  <si>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</si>
  <si>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</si>
  <si>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</si>
  <si>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</si>
  <si>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</si>
  <si>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</si>
  <si>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</si>
  <si>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</si>
  <si>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</si>
  <si>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</si>
  <si>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</si>
  <si>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</si>
  <si>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</si>
  <si>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</si>
  <si>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</si>
  <si>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</si>
  <si>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</si>
  <si>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</si>
  <si>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</si>
  <si>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</si>
  <si>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</si>
  <si>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</si>
  <si>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</si>
  <si>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</si>
  <si>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</si>
  <si>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</si>
  <si>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</si>
  <si>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</si>
  <si>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</si>
  <si>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</si>
  <si>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</si>
  <si>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</si>
  <si>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</si>
  <si>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</si>
  <si>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</si>
  <si>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</si>
  <si>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</si>
  <si>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</si>
  <si>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</si>
  <si>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</si>
  <si>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</si>
  <si>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</si>
  <si>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</si>
  <si>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</si>
  <si>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</si>
  <si>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</si>
  <si>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</si>
  <si>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</si>
  <si>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</si>
  <si>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</si>
  <si>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</si>
  <si>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</si>
  <si>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</si>
  <si>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</si>
  <si>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</si>
  <si>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</si>
  <si>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</si>
  <si>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</si>
  <si>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</si>
  <si>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</si>
  <si>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</si>
  <si>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</si>
  <si>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</si>
  <si>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</si>
  <si>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</si>
  <si>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</si>
  <si>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</si>
  <si>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</si>
  <si>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</si>
  <si>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</si>
  <si>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</si>
  <si>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</si>
  <si>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</si>
  <si>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</si>
  <si>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</si>
  <si>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</si>
  <si>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</si>
  <si>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</si>
  <si>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</si>
  <si>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</si>
  <si>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</si>
  <si>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</si>
  <si>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</si>
  <si>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</si>
  <si>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</si>
  <si>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</si>
  <si>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</si>
  <si>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</si>
  <si>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</si>
  <si>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</si>
  <si>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</si>
  <si>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</si>
  <si>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</si>
  <si>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</si>
  <si>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</si>
  <si>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</si>
  <si>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</si>
  <si>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</si>
  <si>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</si>
  <si>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</si>
  <si>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</si>
  <si>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</si>
  <si>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</si>
  <si>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</si>
  <si>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</si>
  <si>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</si>
  <si>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</si>
  <si>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</si>
  <si>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</si>
  <si>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</si>
  <si>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</si>
  <si>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</si>
  <si>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</si>
  <si>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</si>
  <si>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</si>
  <si>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</si>
  <si>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</si>
  <si>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</si>
  <si>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</si>
  <si>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</si>
  <si>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</si>
  <si>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</si>
  <si>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</si>
  <si>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</si>
  <si>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</si>
  <si>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</si>
  <si>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</si>
  <si>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</si>
  <si>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</si>
  <si>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</si>
  <si>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</si>
  <si>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</si>
  <si>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</si>
  <si>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</si>
  <si>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</si>
  <si>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</si>
  <si>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</si>
  <si>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</si>
  <si>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</si>
  <si>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</si>
  <si>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</si>
  <si>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</si>
  <si>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</si>
  <si>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</si>
  <si>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</si>
  <si>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</si>
  <si>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</si>
  <si>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</si>
  <si>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</si>
  <si>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</si>
  <si>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</si>
  <si>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</si>
  <si>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</si>
  <si>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</si>
  <si>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</si>
  <si>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</si>
  <si>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</si>
  <si>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</si>
  <si>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</si>
  <si>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</si>
  <si>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</si>
  <si>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</si>
  <si>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</si>
  <si>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</si>
  <si>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</si>
  <si>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</si>
  <si>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</si>
  <si>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</si>
  <si>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</si>
  <si>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</si>
  <si>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</si>
  <si>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</si>
  <si>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</si>
  <si>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</si>
  <si>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</si>
  <si>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</si>
  <si>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</si>
  <si>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</si>
  <si>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</si>
  <si>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</si>
  <si>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</si>
  <si>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</si>
  <si>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</si>
  <si>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</si>
  <si>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</si>
  <si>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</si>
  <si>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</si>
  <si>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</si>
  <si>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</si>
  <si>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</si>
  <si>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</si>
  <si>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</si>
  <si>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</si>
  <si>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</si>
  <si>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</si>
  <si>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</si>
  <si>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</si>
  <si>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</si>
  <si>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</si>
  <si>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</si>
  <si>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</si>
  <si>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</si>
  <si>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</si>
  <si>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</si>
  <si>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</si>
  <si>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</si>
  <si>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</si>
  <si>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</si>
  <si>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</si>
  <si>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</si>
  <si>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</si>
  <si>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</si>
  <si>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</si>
  <si>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</si>
  <si>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</si>
  <si>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</si>
  <si>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</si>
  <si>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</si>
  <si>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</si>
  <si>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</si>
  <si>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</si>
  <si>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</si>
  <si>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</si>
  <si>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</si>
  <si>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</si>
  <si>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</si>
  <si>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</si>
  <si>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</si>
  <si>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</si>
  <si>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</si>
  <si>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</si>
  <si>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</si>
  <si>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</si>
  <si>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</si>
  <si>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</si>
  <si>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</si>
  <si>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</si>
  <si>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</si>
  <si>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</si>
  <si>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</si>
  <si>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</si>
  <si>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</si>
  <si>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</si>
  <si>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</si>
  <si>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</si>
  <si>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</si>
  <si>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</si>
  <si>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</si>
  <si>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</si>
  <si>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</si>
  <si>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</si>
  <si>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</si>
  <si>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</si>
  <si>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</si>
  <si>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</si>
  <si>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</si>
  <si>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</si>
  <si>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</si>
  <si>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</si>
  <si>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</si>
  <si>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</si>
  <si>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</si>
  <si>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</si>
  <si>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</si>
  <si>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</si>
  <si>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</si>
  <si>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</si>
  <si>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</si>
  <si>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</si>
  <si>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</si>
  <si>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</si>
  <si>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</si>
  <si>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</si>
  <si>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</si>
  <si>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</si>
  <si>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</si>
  <si>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</si>
  <si>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</si>
  <si>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</si>
  <si>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</si>
  <si>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</si>
  <si>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</si>
  <si>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</si>
  <si>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</si>
  <si>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</si>
  <si>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</si>
  <si>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</si>
  <si>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</si>
  <si>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</si>
  <si>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</si>
  <si>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</si>
  <si>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</si>
  <si>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</si>
  <si>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</si>
  <si>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</si>
  <si>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</si>
  <si>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</si>
  <si>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</si>
  <si>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</si>
  <si>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</si>
  <si>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</si>
  <si>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</si>
  <si>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</si>
  <si>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</si>
  <si>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</si>
  <si>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</si>
  <si>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</si>
  <si>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</si>
  <si>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</si>
  <si>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</si>
  <si>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</si>
  <si>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</si>
  <si>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</si>
  <si>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</si>
  <si>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</si>
  <si>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</si>
  <si>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</si>
  <si>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</si>
  <si>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</si>
  <si>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</si>
  <si>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</si>
  <si>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</si>
  <si>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</si>
  <si>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</si>
  <si>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</si>
  <si>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</si>
  <si>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</si>
  <si>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</si>
  <si>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</si>
  <si>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</si>
  <si>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</si>
  <si>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</si>
  <si>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</si>
  <si>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</si>
  <si>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</si>
  <si>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</si>
  <si>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</si>
  <si>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</si>
  <si>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</si>
  <si>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</si>
  <si>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</si>
  <si>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</si>
  <si>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</si>
  <si>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</si>
  <si>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</si>
  <si>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</si>
  <si>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</si>
  <si>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</si>
  <si>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</si>
  <si>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</si>
  <si>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</si>
  <si>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</si>
  <si>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</si>
  <si>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</si>
  <si>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</si>
  <si>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</si>
  <si>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</si>
  <si>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</si>
  <si>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</si>
  <si>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</si>
  <si>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</si>
  <si>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</si>
  <si>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</si>
  <si>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</si>
  <si>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</si>
  <si>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</si>
  <si>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</si>
  <si>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</si>
  <si>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</si>
  <si>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</si>
  <si>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</si>
  <si>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</si>
  <si>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</si>
  <si>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</si>
  <si>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</si>
  <si>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</si>
  <si>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</si>
  <si>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</si>
  <si>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</si>
  <si>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</si>
  <si>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</si>
  <si>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</si>
  <si>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</si>
  <si>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</si>
  <si>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</si>
  <si>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</si>
  <si>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</si>
  <si>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</si>
  <si>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</si>
  <si>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</si>
  <si>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</si>
  <si>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</si>
  <si>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</si>
  <si>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</si>
  <si>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</si>
  <si>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</si>
  <si>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</si>
  <si>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</si>
  <si>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</si>
  <si>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</si>
  <si>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</si>
  <si>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</si>
  <si>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</si>
  <si>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</si>
  <si>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</si>
  <si>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</si>
  <si>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</si>
  <si>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</si>
  <si>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</si>
  <si>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</si>
  <si>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</si>
  <si>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</si>
  <si>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</si>
  <si>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</si>
  <si>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</si>
  <si>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</si>
  <si>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</si>
  <si>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</si>
  <si>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</si>
  <si>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</si>
  <si>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</si>
  <si>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</si>
  <si>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</si>
  <si>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</si>
  <si>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</si>
  <si>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</si>
  <si>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</si>
  <si>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</si>
  <si>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</si>
  <si>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</si>
  <si>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</si>
  <si>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</si>
  <si>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</si>
  <si>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</si>
  <si>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</si>
  <si>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</si>
  <si>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</si>
  <si>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</si>
  <si>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</si>
  <si>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</si>
  <si>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</si>
  <si>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</si>
  <si>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</si>
  <si>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</si>
  <si>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</si>
  <si>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</si>
  <si>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</si>
  <si>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</si>
  <si>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</si>
  <si>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</si>
  <si>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</si>
  <si>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</si>
  <si>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</si>
  <si>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</si>
  <si>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</si>
  <si>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</si>
  <si>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</si>
  <si>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</si>
  <si>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</si>
  <si>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</si>
  <si>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</si>
  <si>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</si>
  <si>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</si>
  <si>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</si>
  <si>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</si>
  <si>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</si>
  <si>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</si>
  <si>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</si>
  <si>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</si>
  <si>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</si>
  <si>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</si>
  <si>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</si>
  <si>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</si>
  <si>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</si>
  <si>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</si>
  <si>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</si>
  <si>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</si>
  <si>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</si>
  <si>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</si>
  <si>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</si>
  <si>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</si>
  <si>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</si>
  <si>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</si>
  <si>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</si>
  <si>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</si>
  <si>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</si>
  <si>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</si>
  <si>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</si>
  <si>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</si>
  <si>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</si>
  <si>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</si>
  <si>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</si>
  <si>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</si>
  <si>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</si>
  <si>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</si>
  <si>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</si>
  <si>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</si>
  <si>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</si>
  <si>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</si>
  <si>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</si>
  <si>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</si>
  <si>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</si>
  <si>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</si>
  <si>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</si>
  <si>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</si>
  <si>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</si>
  <si>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</si>
  <si>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</si>
  <si>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</si>
  <si>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</si>
  <si>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</si>
  <si>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</si>
  <si>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</si>
  <si>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</si>
  <si>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</si>
  <si>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</si>
  <si>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</si>
  <si>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</si>
  <si>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</si>
  <si>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</si>
  <si>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</si>
  <si>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</si>
  <si>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</si>
  <si>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</si>
  <si>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</si>
  <si>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</si>
  <si>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</si>
  <si>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</si>
  <si>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</si>
  <si>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</si>
  <si>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</si>
  <si>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</si>
  <si>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</si>
  <si>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</si>
  <si>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</si>
  <si>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</si>
  <si>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</si>
  <si>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</si>
  <si>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</si>
  <si>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</si>
  <si>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</si>
  <si>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</si>
  <si>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</si>
  <si>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</si>
  <si>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</si>
  <si>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</si>
  <si>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</si>
  <si>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</si>
  <si>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</si>
  <si>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</si>
  <si>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</si>
  <si>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</si>
  <si>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</si>
  <si>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</si>
  <si>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</si>
  <si>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</si>
  <si>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</si>
  <si>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</si>
  <si>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</si>
  <si>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</si>
  <si>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</si>
  <si>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</si>
  <si>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</si>
  <si>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</si>
  <si>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</si>
  <si>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</si>
  <si>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</si>
  <si>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</si>
  <si>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</si>
  <si>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</si>
  <si>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</si>
  <si>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</si>
  <si>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</si>
  <si>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</si>
  <si>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</si>
  <si>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</si>
  <si>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</si>
  <si>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</si>
  <si>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</si>
  <si>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</si>
  <si>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</si>
  <si>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</si>
  <si>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</si>
  <si>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</si>
  <si>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</si>
  <si>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</si>
  <si>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</si>
  <si>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</si>
  <si>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</si>
  <si>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</si>
  <si>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</si>
  <si>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</si>
  <si>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</si>
  <si>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</si>
  <si>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</si>
  <si>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</si>
  <si>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</si>
  <si>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</si>
  <si>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</si>
  <si>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</si>
  <si>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</si>
  <si>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</si>
  <si>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</si>
  <si>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</si>
  <si>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</si>
  <si>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</si>
  <si>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</si>
  <si>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</si>
  <si>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</si>
  <si>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</si>
  <si>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</si>
  <si>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</si>
  <si>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</si>
  <si>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</si>
  <si>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</si>
  <si>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</si>
  <si>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</si>
  <si>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</si>
  <si>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</si>
  <si>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</si>
  <si>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</si>
  <si>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</si>
  <si>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</si>
  <si>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</si>
  <si>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</si>
  <si>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</si>
  <si>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</si>
  <si>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</si>
  <si>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</si>
  <si>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</si>
  <si>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</si>
  <si>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</si>
  <si>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</si>
  <si>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</si>
  <si>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</si>
  <si>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</si>
  <si>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</si>
  <si>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</si>
  <si>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</si>
  <si>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</si>
  <si>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</si>
  <si>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</si>
  <si>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</si>
  <si>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</si>
  <si>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</si>
  <si>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</si>
  <si>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</si>
  <si>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</si>
  <si>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</si>
  <si>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</si>
  <si>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</si>
  <si>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</si>
  <si>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</si>
  <si>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</si>
  <si>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</si>
  <si>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</si>
  <si>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</si>
  <si>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</si>
  <si>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</si>
  <si>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</si>
  <si>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</si>
  <si>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</si>
  <si>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</si>
  <si>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</si>
  <si>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</si>
  <si>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</si>
  <si>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</si>
  <si>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</si>
  <si>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</si>
  <si>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</si>
  <si>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</si>
  <si>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</si>
  <si>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</si>
  <si>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</si>
  <si>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</si>
  <si>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</si>
  <si>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</si>
  <si>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</si>
  <si>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</si>
  <si>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</si>
  <si>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</si>
  <si>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</si>
  <si>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</si>
  <si>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</si>
  <si>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</si>
  <si>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</si>
  <si>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</si>
  <si>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</si>
  <si>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</si>
  <si>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</si>
  <si>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</si>
  <si>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</si>
  <si>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</si>
  <si>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</si>
  <si>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</si>
  <si>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</si>
  <si>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</si>
  <si>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</si>
  <si>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</si>
  <si>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</si>
  <si>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</si>
  <si>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</si>
  <si>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</si>
  <si>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</si>
  <si>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</si>
  <si>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</si>
  <si>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</si>
  <si>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</si>
  <si>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</si>
  <si>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</si>
  <si>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</si>
  <si>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</si>
  <si>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</si>
  <si>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</si>
  <si>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</si>
  <si>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</si>
  <si>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</si>
  <si>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</si>
  <si>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</si>
  <si>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</si>
  <si>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</si>
  <si>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</si>
  <si>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</si>
  <si>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</si>
  <si>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</si>
  <si>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</si>
  <si>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</si>
  <si>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</si>
  <si>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</si>
  <si>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</si>
  <si>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</si>
  <si>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</si>
  <si>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</si>
  <si>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</si>
  <si>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</si>
  <si>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</si>
  <si>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</si>
  <si>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</si>
  <si>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</si>
  <si>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</si>
  <si>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</si>
  <si>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</si>
  <si>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</si>
  <si>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</si>
  <si>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</si>
  <si>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</si>
  <si>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</si>
  <si>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</si>
  <si>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</si>
  <si>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</si>
  <si>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</si>
  <si>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</si>
  <si>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</si>
  <si>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</si>
  <si>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</si>
  <si>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</si>
  <si>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</si>
  <si>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</si>
  <si>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</si>
  <si>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</si>
  <si>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</si>
  <si>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</si>
  <si>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</si>
  <si>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</si>
  <si>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</si>
  <si>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</si>
  <si>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</si>
  <si>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</si>
  <si>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</si>
  <si>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</si>
  <si>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</si>
  <si>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</si>
  <si>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</si>
  <si>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</si>
  <si>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</si>
  <si>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</si>
  <si>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</si>
  <si>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</si>
  <si>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</si>
  <si>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</si>
  <si>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</si>
  <si>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</si>
  <si>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</si>
  <si>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</si>
  <si>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</si>
  <si>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</si>
  <si>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</si>
  <si>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</si>
  <si>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</si>
  <si>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</si>
  <si>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</si>
  <si>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</si>
  <si>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</si>
  <si>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</si>
  <si>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</si>
  <si>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</si>
  <si>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</si>
  <si>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</si>
  <si>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</si>
  <si>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</si>
  <si>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</si>
  <si>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</si>
  <si>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</si>
  <si>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</si>
  <si>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</si>
  <si>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</si>
  <si>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</si>
  <si>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</si>
  <si>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</si>
  <si>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</si>
  <si>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</si>
  <si>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</si>
  <si>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</si>
  <si>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</si>
  <si>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</si>
  <si>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</si>
  <si>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</si>
  <si>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</si>
  <si>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</si>
  <si>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</si>
  <si>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</si>
  <si>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</si>
  <si>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</si>
  <si>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</si>
  <si>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</si>
  <si>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</si>
  <si>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</si>
  <si>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</si>
  <si>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</si>
  <si>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</si>
  <si>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</si>
  <si>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</si>
  <si>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</si>
  <si>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</si>
  <si>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</si>
  <si>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</si>
  <si>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</si>
  <si>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</si>
  <si>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</si>
  <si>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</si>
  <si>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</si>
  <si>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</si>
  <si>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</si>
  <si>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</si>
  <si>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</si>
  <si>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</si>
  <si>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</si>
  <si>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</si>
  <si>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</si>
  <si>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</si>
  <si>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</si>
  <si>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</si>
  <si>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</si>
  <si>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</si>
  <si>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</si>
  <si>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</si>
  <si>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</si>
  <si>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</si>
  <si>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</si>
  <si>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</si>
  <si>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</si>
  <si>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</si>
  <si>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</si>
  <si>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</si>
  <si>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</si>
  <si>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</si>
  <si>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</si>
  <si>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</si>
  <si>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</si>
  <si>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</si>
  <si>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</si>
  <si>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</si>
  <si>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</si>
  <si>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</si>
  <si>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</si>
  <si>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</si>
  <si>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</si>
  <si>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</si>
  <si>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</si>
  <si>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</si>
  <si>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</si>
  <si>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</si>
  <si>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</si>
  <si>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</si>
  <si>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</si>
  <si>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</si>
  <si>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</si>
  <si>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</si>
  <si>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</si>
  <si>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</si>
  <si>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</si>
  <si>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</si>
  <si>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</si>
  <si>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</si>
  <si>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</si>
  <si>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</si>
  <si>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</si>
  <si>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</si>
  <si>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</si>
  <si>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</si>
  <si>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</si>
  <si>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</si>
  <si>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</si>
  <si>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</si>
  <si>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</si>
  <si>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</si>
  <si>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</si>
  <si>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</si>
  <si>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</si>
  <si>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</si>
  <si>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</si>
  <si>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</si>
  <si>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</si>
  <si>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</si>
  <si>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</si>
  <si>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</si>
  <si>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</si>
  <si>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</si>
  <si>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</si>
  <si>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</si>
  <si>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</si>
  <si>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</si>
  <si>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</si>
  <si>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</si>
  <si>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</si>
  <si>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</si>
  <si>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</si>
  <si>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</si>
  <si>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</si>
  <si>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</si>
  <si>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</si>
  <si>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</si>
  <si>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</si>
  <si>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</si>
  <si>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</si>
  <si>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</si>
  <si>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</si>
  <si>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</si>
  <si>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</si>
  <si>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</si>
  <si>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</si>
  <si>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</si>
  <si>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</si>
  <si>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</si>
  <si>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</si>
  <si>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</si>
  <si>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</si>
  <si>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</si>
  <si>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</si>
  <si>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</si>
  <si>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</si>
  <si>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</si>
  <si>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</si>
  <si>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</si>
  <si>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</si>
  <si>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</si>
  <si>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</si>
  <si>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</si>
  <si>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</si>
  <si>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</si>
  <si>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</si>
  <si>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</si>
  <si>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</si>
  <si>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</si>
  <si>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</si>
  <si>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</si>
  <si>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</si>
  <si>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</si>
  <si>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</si>
  <si>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</si>
  <si>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</si>
  <si>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</si>
  <si>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</si>
  <si>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</si>
  <si>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</si>
  <si>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</si>
  <si>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</si>
  <si>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</si>
  <si>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</si>
  <si>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</si>
  <si>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</si>
  <si>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</si>
  <si>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</si>
  <si>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</si>
  <si>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</si>
  <si>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</si>
  <si>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</si>
  <si>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</si>
  <si>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</si>
  <si>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</si>
  <si>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</si>
  <si>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</si>
  <si>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</si>
  <si>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</si>
  <si>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</si>
  <si>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</si>
  <si>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</si>
  <si>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</si>
  <si>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</si>
  <si>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</si>
  <si>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</si>
  <si>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</si>
  <si>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</si>
  <si>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</si>
  <si>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</si>
  <si>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</si>
  <si>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</si>
  <si>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</si>
  <si>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</si>
  <si>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</si>
  <si>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</si>
  <si>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</si>
  <si>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</si>
  <si>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</si>
  <si>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</si>
  <si>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</si>
  <si>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</si>
  <si>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</si>
  <si>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</si>
  <si>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</si>
  <si>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</si>
  <si>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</si>
  <si>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</si>
  <si>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</si>
  <si>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</si>
  <si>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</si>
  <si>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</si>
  <si>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</si>
  <si>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</si>
  <si>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</si>
  <si>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</si>
  <si>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</si>
  <si>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</si>
  <si>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</si>
  <si>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</si>
  <si>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</si>
  <si>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</si>
  <si>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</si>
  <si>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</si>
  <si>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</si>
  <si>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</si>
  <si>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</si>
  <si>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</si>
  <si>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</si>
  <si>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</si>
  <si>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</si>
  <si>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</si>
  <si>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</si>
  <si>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</si>
  <si>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</si>
  <si>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</si>
  <si>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</si>
  <si>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</si>
  <si>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</si>
  <si>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</si>
  <si>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</si>
  <si>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</si>
  <si>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</si>
  <si>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</si>
  <si>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</si>
  <si>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</si>
  <si>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</si>
  <si>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</si>
  <si>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</si>
  <si>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</si>
  <si>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</si>
  <si>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</si>
  <si>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</si>
  <si>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</si>
  <si>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</si>
  <si>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</si>
  <si>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</si>
  <si>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</si>
  <si>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</si>
  <si>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</si>
  <si>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</si>
  <si>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</si>
  <si>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</si>
  <si>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</si>
  <si>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</si>
  <si>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</si>
  <si>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</si>
  <si>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</si>
  <si>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</si>
  <si>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</si>
  <si>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</si>
  <si>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</si>
  <si>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</si>
  <si>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</si>
  <si>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</si>
  <si>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</si>
  <si>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</si>
  <si>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</si>
  <si>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</si>
  <si>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</si>
  <si>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</si>
  <si>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</si>
  <si>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</si>
  <si>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</si>
  <si>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</si>
  <si>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</si>
  <si>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</si>
  <si>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</si>
  <si>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</si>
  <si>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</si>
  <si>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</si>
  <si>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</si>
  <si>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</si>
  <si>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</si>
  <si>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</si>
  <si>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</si>
  <si>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</si>
  <si>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</si>
  <si>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</si>
  <si>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</si>
  <si>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</si>
  <si>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</si>
  <si>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</si>
  <si>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</si>
  <si>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</si>
  <si>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</si>
  <si>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</si>
  <si>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</si>
  <si>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</si>
  <si>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</si>
  <si>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</si>
  <si>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</si>
  <si>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</si>
  <si>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</si>
  <si>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</si>
  <si>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</si>
  <si>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</si>
  <si>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</si>
  <si>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</si>
  <si>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</si>
  <si>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</si>
  <si>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</si>
  <si>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</si>
  <si>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</si>
  <si>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</si>
  <si>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</si>
  <si>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</si>
  <si>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</si>
  <si>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</si>
  <si>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</si>
  <si>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</si>
  <si>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</si>
  <si>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</si>
  <si>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</si>
  <si>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</si>
  <si>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</si>
  <si>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</si>
  <si>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</si>
  <si>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</si>
  <si>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</si>
  <si>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</si>
  <si>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</si>
  <si>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</si>
  <si>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</si>
  <si>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</si>
  <si>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</si>
  <si>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</si>
  <si>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</si>
  <si>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</si>
  <si>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</si>
  <si>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</si>
  <si>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</si>
  <si>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</si>
  <si>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</si>
  <si>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</si>
  <si>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</si>
  <si>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</si>
  <si>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</si>
  <si>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</si>
  <si>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</si>
  <si>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</si>
  <si>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</si>
  <si>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</si>
  <si>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</si>
  <si>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</si>
  <si>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</si>
  <si>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</si>
  <si>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</si>
  <si>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</si>
  <si>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</si>
  <si>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</si>
  <si>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</si>
  <si>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</si>
  <si>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</si>
  <si>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</si>
  <si>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</si>
  <si>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</si>
  <si>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</si>
  <si>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</si>
  <si>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</si>
  <si>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</si>
  <si>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</si>
  <si>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</si>
  <si>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</si>
  <si>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</si>
  <si>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</si>
  <si>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</si>
  <si>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</si>
  <si>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</si>
  <si>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</si>
  <si>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</si>
  <si>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</si>
  <si>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</si>
  <si>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</si>
  <si>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</si>
  <si>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</si>
  <si>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</si>
  <si>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</si>
  <si>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</si>
  <si>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</si>
  <si>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</si>
  <si>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</si>
  <si>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</si>
  <si>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</si>
  <si>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</si>
  <si>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</si>
  <si>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</si>
  <si>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</si>
  <si>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</si>
  <si>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</si>
  <si>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</si>
  <si>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</si>
  <si>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</si>
  <si>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</si>
  <si>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</si>
  <si>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</si>
  <si>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</si>
  <si>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</si>
  <si>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</si>
  <si>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</si>
  <si>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</si>
  <si>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</si>
  <si>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</si>
  <si>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</si>
  <si>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</si>
  <si>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</si>
  <si>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</si>
  <si>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</si>
  <si>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</si>
  <si>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</si>
  <si>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</si>
  <si>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</si>
  <si>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</si>
  <si>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</si>
  <si>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</si>
  <si>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</si>
  <si>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</si>
  <si>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</si>
  <si>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</si>
  <si>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</si>
  <si>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</si>
  <si>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</si>
  <si>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</si>
  <si>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</si>
  <si>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</si>
  <si>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</si>
  <si>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</si>
  <si>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</si>
  <si>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</si>
  <si>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</si>
  <si>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</si>
  <si>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</si>
  <si>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</si>
  <si>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</si>
  <si>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</si>
  <si>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</si>
  <si>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</si>
  <si>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</si>
  <si>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</si>
  <si>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</si>
  <si>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</si>
  <si>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</si>
  <si>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</si>
  <si>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</si>
  <si>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</si>
  <si>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</si>
  <si>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</si>
  <si>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</si>
  <si>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</si>
  <si>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</si>
  <si>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</si>
  <si>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</si>
  <si>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</si>
  <si>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</si>
  <si>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</si>
  <si>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</si>
  <si>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</si>
  <si>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</si>
  <si>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</si>
  <si>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</si>
  <si>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</si>
  <si>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</si>
  <si>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</si>
  <si>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</si>
  <si>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</si>
  <si>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</si>
  <si>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</si>
  <si>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</si>
  <si>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</si>
  <si>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</si>
  <si>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</si>
  <si>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</si>
  <si>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</si>
  <si>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</si>
  <si>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</si>
  <si>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</si>
  <si>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</si>
  <si>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</si>
  <si>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</si>
  <si>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</si>
  <si>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</si>
  <si>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</si>
  <si>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</si>
  <si>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</si>
  <si>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</si>
  <si>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</si>
  <si>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</si>
  <si>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</si>
  <si>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</si>
  <si>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</si>
  <si>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</si>
  <si>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</si>
  <si>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</si>
  <si>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</si>
  <si>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</si>
  <si>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</si>
  <si>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</si>
  <si>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</si>
  <si>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</si>
  <si>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</si>
  <si>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</si>
  <si>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</si>
  <si>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</si>
  <si>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</si>
  <si>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</si>
  <si>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</si>
  <si>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</si>
  <si>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</si>
  <si>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</si>
  <si>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</si>
  <si>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</si>
  <si>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</si>
  <si>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</si>
  <si>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</si>
  <si>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</si>
  <si>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</si>
  <si>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</si>
  <si>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</si>
  <si>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</si>
  <si>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</si>
  <si>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</si>
  <si>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</si>
  <si>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</si>
  <si>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</si>
  <si>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</si>
  <si>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</si>
  <si>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</si>
  <si>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</si>
  <si>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</si>
  <si>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</si>
  <si>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</si>
  <si>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</si>
  <si>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</si>
  <si>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</si>
  <si>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</si>
  <si>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</si>
  <si>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</si>
  <si>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</si>
  <si>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</si>
  <si>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</si>
  <si>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</si>
  <si>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</si>
  <si>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</si>
  <si>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</si>
  <si>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</si>
  <si>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</si>
  <si>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</si>
  <si>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</si>
  <si>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</si>
  <si>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</si>
  <si>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</si>
  <si>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</si>
  <si>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</si>
  <si>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</si>
  <si>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</si>
  <si>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</si>
  <si>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</si>
  <si>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</si>
  <si>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</si>
  <si>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</si>
  <si>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</si>
  <si>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</si>
  <si>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</si>
  <si>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</si>
  <si>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</si>
  <si>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</si>
  <si>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</si>
  <si>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</si>
  <si>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</si>
  <si>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</si>
  <si>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</si>
  <si>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</si>
  <si>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</si>
  <si>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</si>
  <si>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</si>
  <si>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</si>
  <si>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</si>
  <si>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</si>
  <si>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</si>
  <si>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</si>
  <si>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</si>
  <si>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</si>
  <si>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</si>
  <si>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</si>
  <si>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</si>
  <si>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</si>
  <si>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</si>
  <si>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</si>
  <si>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</si>
  <si>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</si>
  <si>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</si>
  <si>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</si>
  <si>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</si>
  <si>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</si>
  <si>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</si>
  <si>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</si>
  <si>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</si>
  <si>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</si>
  <si>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</si>
  <si>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</si>
  <si>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</si>
  <si>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</si>
  <si>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</si>
  <si>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</si>
  <si>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</si>
  <si>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</si>
  <si>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</si>
  <si>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</si>
  <si>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</si>
  <si>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</si>
  <si>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</si>
  <si>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</si>
  <si>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</si>
  <si>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</si>
  <si>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</si>
  <si>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</si>
  <si>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</si>
  <si>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</si>
  <si>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</si>
  <si>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</si>
  <si>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</si>
  <si>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</si>
  <si>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</si>
  <si>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</si>
  <si>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</si>
  <si>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</si>
  <si>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</si>
  <si>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</si>
  <si>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</si>
  <si>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</si>
  <si>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</si>
  <si>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</si>
  <si>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</si>
  <si>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</si>
  <si>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</si>
  <si>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</si>
  <si>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</si>
  <si>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</si>
  <si>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</si>
  <si>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</si>
  <si>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</si>
  <si>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</si>
  <si>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</si>
  <si>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</si>
  <si>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</si>
  <si>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</si>
  <si>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</si>
  <si>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</si>
  <si>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</si>
  <si>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</si>
  <si>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</si>
  <si>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</si>
  <si>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</si>
  <si>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</si>
  <si>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</si>
  <si>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</si>
  <si>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</si>
  <si>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</si>
  <si>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</si>
  <si>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</si>
  <si>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</si>
  <si>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</si>
  <si>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</si>
  <si>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</si>
  <si>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</si>
  <si>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</si>
  <si>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</si>
  <si>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</si>
  <si>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</si>
  <si>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</si>
  <si>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</si>
  <si>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</si>
  <si>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</si>
  <si>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</si>
  <si>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</si>
  <si>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</si>
  <si>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</si>
  <si>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</si>
  <si>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</si>
  <si>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</si>
  <si>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</si>
  <si>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</si>
  <si>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</si>
  <si>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</si>
  <si>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</si>
  <si>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</si>
  <si>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</si>
  <si>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</si>
  <si>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</si>
  <si>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</si>
  <si>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</si>
  <si>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</si>
  <si>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</si>
  <si>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</si>
  <si>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</si>
  <si>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</si>
  <si>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</si>
  <si>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</si>
  <si>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</si>
  <si>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</si>
  <si>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</si>
  <si>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</si>
  <si>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</si>
  <si>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</si>
  <si>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</si>
  <si>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</si>
  <si>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</si>
  <si>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</si>
  <si>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</si>
  <si>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</si>
  <si>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</si>
  <si>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</si>
  <si>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</si>
  <si>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</si>
  <si>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</si>
  <si>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</si>
  <si>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</si>
  <si>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</si>
  <si>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</si>
  <si>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</si>
  <si>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</si>
  <si>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</si>
  <si>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</si>
  <si>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</si>
  <si>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</si>
  <si>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</si>
  <si>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</si>
  <si>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</si>
  <si>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</si>
  <si>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</si>
  <si>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</si>
  <si>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</si>
  <si>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</si>
  <si>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</si>
  <si>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</si>
  <si>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</si>
  <si>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</si>
  <si>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</si>
  <si>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</si>
  <si>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</si>
  <si>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</si>
  <si>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</si>
  <si>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</si>
  <si>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</si>
  <si>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</si>
  <si>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</si>
  <si>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</si>
  <si>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</si>
  <si>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</si>
  <si>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</si>
  <si>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</si>
  <si>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</si>
  <si>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</si>
  <si>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</si>
  <si>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</si>
  <si>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</si>
  <si>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</si>
  <si>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</si>
  <si>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</si>
  <si>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</si>
  <si>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</si>
  <si>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</si>
  <si>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</si>
  <si>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</si>
  <si>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</si>
  <si>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</si>
  <si>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</si>
  <si>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</si>
  <si>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</si>
  <si>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</si>
  <si>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</si>
  <si>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</si>
  <si>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</si>
  <si>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</si>
  <si>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</si>
  <si>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</si>
  <si>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</si>
  <si>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</si>
  <si>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</si>
  <si>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</si>
  <si>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</si>
  <si>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</si>
  <si>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</si>
  <si>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</si>
  <si>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</si>
  <si>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</si>
  <si>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</si>
  <si>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</si>
  <si>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</si>
  <si>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</si>
  <si>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</si>
  <si>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</si>
  <si>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</si>
  <si>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</si>
  <si>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</si>
  <si>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</si>
  <si>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</si>
  <si>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</si>
  <si>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</si>
  <si>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</si>
  <si>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</si>
  <si>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</si>
  <si>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</si>
  <si>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</si>
  <si>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</si>
  <si>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</si>
  <si>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</si>
  <si>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</si>
  <si>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</si>
  <si>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</si>
  <si>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</si>
  <si>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</si>
  <si>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</si>
  <si>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</si>
  <si>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</si>
  <si>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</si>
  <si>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</si>
  <si>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</si>
  <si>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</si>
  <si>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</si>
  <si>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</si>
  <si>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</si>
  <si>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</si>
  <si>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</si>
  <si>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</si>
  <si>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</si>
  <si>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</si>
  <si>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</si>
  <si>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</si>
  <si>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</si>
  <si>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</si>
  <si>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</si>
  <si>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</si>
  <si>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</si>
  <si>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</si>
  <si>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</si>
  <si>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</si>
  <si>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</si>
  <si>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</si>
  <si>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</si>
  <si>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</si>
  <si>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</si>
  <si>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</si>
  <si>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</si>
  <si>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</si>
  <si>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</si>
  <si>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</si>
  <si>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</si>
  <si>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</si>
  <si>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</si>
  <si>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</si>
  <si>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</si>
  <si>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</si>
  <si>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</si>
  <si>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</si>
  <si>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</si>
  <si>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</si>
  <si>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</si>
  <si>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</si>
  <si>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</si>
  <si>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</si>
  <si>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</si>
  <si>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</si>
  <si>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</si>
  <si>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</si>
  <si>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</si>
  <si>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</si>
  <si>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</si>
  <si>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</si>
  <si>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</si>
  <si>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</si>
  <si>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</si>
  <si>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</si>
  <si>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</si>
  <si>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</si>
  <si>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</si>
  <si>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</si>
  <si>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</si>
  <si>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</si>
  <si>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</si>
  <si>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</si>
  <si>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</si>
  <si>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</si>
  <si>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</si>
  <si>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</si>
  <si>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</si>
  <si>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</si>
  <si>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</si>
  <si>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</si>
  <si>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</si>
  <si>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</si>
  <si>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</si>
  <si>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</si>
  <si>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</si>
  <si>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</si>
  <si>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</si>
  <si>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</si>
  <si>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</si>
  <si>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</si>
  <si>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</si>
  <si>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</si>
  <si>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</si>
  <si>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</si>
  <si>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</si>
  <si>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</si>
  <si>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</si>
  <si>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</si>
  <si>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</si>
  <si>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</si>
  <si>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</si>
  <si>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</si>
  <si>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</si>
  <si>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</si>
  <si>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</si>
  <si>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</si>
  <si>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</si>
  <si>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</si>
  <si>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</si>
  <si>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</si>
  <si>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</si>
  <si>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</si>
  <si>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</si>
  <si>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</si>
  <si>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</si>
  <si>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</si>
  <si>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</si>
  <si>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</si>
  <si>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</si>
  <si>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</si>
  <si>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</si>
  <si>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</si>
  <si>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</si>
  <si>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</si>
  <si>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</si>
  <si>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</si>
  <si>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</si>
  <si>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</si>
  <si>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</si>
  <si>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</si>
  <si>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</si>
  <si>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</si>
  <si>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</si>
  <si>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</si>
  <si>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</si>
  <si>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</si>
  <si>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</si>
  <si>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</si>
  <si>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</si>
  <si>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</si>
  <si>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</si>
  <si>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</si>
  <si>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</si>
  <si>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</si>
  <si>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</si>
  <si>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</si>
  <si>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</si>
  <si>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</si>
  <si>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</si>
  <si>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</si>
  <si>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</si>
  <si>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</si>
  <si>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</si>
  <si>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</si>
  <si>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</si>
  <si>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</si>
  <si>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</si>
  <si>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</si>
  <si>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</si>
  <si>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</si>
  <si>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</si>
  <si>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</si>
  <si>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</si>
  <si>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</si>
  <si>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</si>
  <si>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</si>
  <si>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</si>
  <si>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</si>
  <si>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</si>
  <si>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</si>
  <si>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</si>
  <si>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</si>
  <si>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</si>
  <si>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</si>
  <si>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</si>
  <si>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</si>
  <si>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</si>
  <si>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</si>
  <si>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</si>
  <si>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</si>
  <si>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</si>
  <si>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</si>
  <si>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</si>
  <si>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</si>
  <si>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</si>
  <si>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</si>
  <si>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</si>
  <si>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</si>
  <si>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</si>
  <si>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</si>
  <si>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</si>
  <si>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</si>
  <si>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</si>
  <si>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</si>
  <si>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</si>
  <si>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</si>
  <si>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</si>
  <si>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</si>
  <si>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</si>
  <si>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</si>
  <si>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</si>
  <si>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</si>
  <si>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</si>
  <si>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</si>
  <si>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</si>
  <si>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</si>
  <si>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</si>
  <si>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</si>
  <si>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</si>
  <si>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</si>
  <si>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</si>
  <si>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</si>
  <si>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</si>
  <si>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</si>
  <si>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</si>
  <si>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</si>
  <si>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</si>
  <si>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</si>
  <si>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</si>
  <si>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</si>
  <si>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</si>
  <si>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</si>
  <si>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</si>
  <si>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</si>
  <si>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</si>
  <si>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</si>
  <si>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</si>
  <si>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</si>
  <si>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</si>
  <si>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</si>
  <si>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</si>
  <si>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</si>
  <si>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</si>
  <si>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</si>
  <si>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</si>
  <si>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</si>
  <si>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</si>
  <si>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</si>
  <si>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</si>
  <si>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</si>
  <si>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</si>
  <si>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</si>
  <si>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</si>
  <si>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</si>
  <si>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</si>
  <si>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</si>
  <si>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</si>
  <si>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</si>
  <si>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</si>
  <si>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</si>
  <si>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</si>
  <si>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</si>
  <si>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</si>
  <si>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</si>
  <si>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</si>
  <si>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</si>
  <si>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</si>
  <si>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</si>
  <si>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</si>
  <si>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</si>
  <si>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</si>
  <si>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</si>
  <si>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</si>
  <si>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</si>
  <si>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</si>
  <si>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</si>
  <si>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</si>
  <si>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</si>
  <si>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</si>
  <si>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</si>
  <si>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</si>
  <si>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</si>
  <si>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</si>
  <si>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</si>
  <si>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</si>
  <si>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</si>
  <si>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</si>
  <si>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</si>
  <si>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</si>
  <si>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</si>
  <si>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</si>
  <si>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</si>
  <si>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</si>
  <si>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</si>
  <si>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</si>
  <si>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</si>
  <si>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</si>
  <si>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</si>
  <si>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</si>
  <si>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</si>
  <si>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</si>
  <si>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</si>
  <si>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</si>
  <si>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</si>
  <si>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</si>
  <si>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</si>
  <si>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</si>
  <si>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</si>
  <si>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</si>
  <si>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</si>
  <si>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</si>
  <si>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</si>
  <si>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</si>
  <si>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</si>
  <si>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</si>
  <si>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</si>
  <si>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</si>
  <si>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</si>
  <si>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</si>
  <si>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</si>
  <si>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</si>
  <si>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</si>
  <si>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</si>
  <si>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</si>
  <si>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</si>
  <si>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</si>
  <si>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</si>
  <si>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</si>
  <si>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</si>
  <si>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</si>
  <si>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</si>
  <si>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</si>
  <si>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</si>
  <si>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</si>
  <si>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</si>
  <si>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</si>
  <si>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</si>
  <si>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</si>
  <si>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</si>
  <si>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</si>
  <si>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</si>
  <si>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</si>
  <si>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</si>
  <si>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</si>
  <si>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</si>
  <si>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</si>
  <si>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</si>
  <si>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</si>
  <si>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</si>
  <si>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</si>
  <si>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</si>
  <si>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</si>
  <si>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</si>
  <si>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</si>
  <si>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</si>
  <si>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</si>
  <si>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</si>
  <si>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</si>
  <si>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</si>
  <si>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</si>
  <si>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</si>
  <si>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</si>
  <si>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</si>
  <si>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</si>
  <si>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</si>
  <si>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</si>
  <si>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</si>
  <si>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</si>
  <si>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</si>
  <si>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</si>
  <si>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</si>
  <si>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</si>
  <si>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</si>
  <si>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</si>
  <si>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</si>
  <si>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</si>
  <si>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</si>
  <si>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</si>
  <si>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</si>
  <si>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</si>
  <si>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</si>
  <si>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</si>
  <si>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</si>
  <si>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</si>
  <si>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</si>
  <si>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</si>
  <si>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</si>
  <si>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</si>
  <si>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</si>
  <si>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</si>
  <si>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</si>
  <si>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</si>
  <si>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</si>
  <si>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</si>
  <si>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</si>
  <si>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</si>
  <si>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</si>
  <si>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</si>
  <si>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</si>
  <si>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</si>
  <si>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</si>
  <si>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</si>
  <si>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</si>
  <si>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</si>
  <si>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</si>
  <si>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</si>
  <si>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</si>
  <si>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</si>
  <si>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</si>
  <si>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</si>
  <si>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</si>
  <si>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</si>
  <si>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</si>
  <si>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</si>
  <si>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</si>
  <si>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</si>
  <si>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</si>
  <si>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</si>
  <si>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</si>
  <si>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</si>
  <si>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</si>
  <si>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</si>
  <si>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</si>
  <si>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</si>
  <si>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</si>
  <si>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</si>
  <si>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</si>
  <si>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</si>
  <si>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</si>
  <si>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</si>
  <si>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</si>
  <si>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</si>
  <si>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</si>
  <si>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</si>
  <si>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</si>
  <si>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</si>
  <si>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</si>
  <si>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</si>
  <si>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</si>
  <si>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</si>
  <si>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</si>
  <si>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</si>
  <si>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</si>
  <si>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</si>
  <si>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</si>
  <si>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</si>
  <si>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</si>
  <si>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</si>
  <si>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</si>
  <si>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</si>
  <si>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</si>
  <si>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</si>
  <si>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</si>
  <si>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</si>
  <si>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</si>
  <si>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</si>
  <si>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</si>
  <si>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</si>
  <si>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</si>
  <si>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</si>
  <si>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</si>
  <si>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</si>
  <si>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</si>
  <si>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</si>
  <si>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</si>
  <si>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</si>
  <si>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</si>
  <si>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</si>
  <si>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</si>
  <si>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</si>
  <si>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</si>
  <si>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</si>
  <si>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</si>
  <si>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</si>
  <si>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</si>
  <si>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</si>
  <si>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</si>
  <si>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</si>
  <si>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</si>
  <si>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</si>
  <si>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</si>
  <si>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</si>
  <si>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</si>
  <si>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</si>
  <si>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</si>
  <si>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</si>
  <si>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</si>
  <si>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</si>
  <si>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</si>
  <si>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</si>
  <si>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</si>
  <si>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</si>
  <si>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</si>
  <si>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</si>
  <si>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</si>
  <si>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</si>
  <si>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</si>
  <si>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</si>
  <si>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</si>
  <si>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</si>
  <si>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</si>
  <si>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</si>
  <si>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</si>
  <si>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</si>
  <si>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</si>
  <si>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</si>
  <si>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</si>
  <si>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</si>
  <si>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</si>
  <si>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</si>
  <si>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</si>
  <si>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</si>
  <si>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</si>
  <si>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</si>
  <si>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</si>
  <si>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</si>
  <si>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</si>
  <si>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</si>
  <si>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</si>
  <si>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</si>
  <si>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</si>
  <si>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</si>
  <si>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</si>
  <si>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</si>
  <si>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</si>
  <si>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</si>
  <si>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</si>
  <si>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</si>
  <si>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</si>
  <si>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</si>
  <si>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</si>
  <si>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</si>
  <si>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</si>
  <si>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</si>
  <si>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</si>
  <si>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</si>
  <si>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</si>
  <si>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</si>
  <si>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</si>
  <si>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</si>
  <si>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</si>
  <si>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</si>
  <si>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</si>
  <si>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</si>
  <si>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</si>
  <si>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</si>
  <si>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</si>
  <si>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</si>
  <si>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</si>
  <si>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</si>
  <si>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</si>
  <si>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</si>
  <si>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</si>
  <si>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</si>
  <si>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</si>
  <si>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</si>
  <si>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</si>
  <si>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</si>
  <si>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</si>
  <si>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</si>
  <si>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</si>
  <si>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</si>
  <si>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</si>
  <si>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</si>
  <si>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</si>
  <si>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</si>
  <si>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</si>
  <si>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</si>
  <si>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</si>
  <si>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</si>
  <si>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</si>
  <si>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</si>
  <si>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</si>
  <si>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</si>
  <si>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</si>
  <si>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</si>
  <si>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</si>
  <si>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</si>
  <si>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</si>
  <si>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</si>
  <si>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</si>
  <si>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</si>
  <si>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</si>
  <si>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</si>
  <si>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</si>
  <si>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</si>
  <si>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</si>
  <si>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</si>
  <si>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</si>
  <si>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</si>
  <si>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</si>
  <si>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</si>
  <si>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</si>
  <si>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</si>
  <si>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</si>
  <si>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</si>
  <si>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</si>
  <si>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</si>
  <si>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</si>
  <si>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</si>
  <si>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</si>
  <si>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</si>
  <si>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</si>
  <si>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</si>
  <si>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</si>
  <si>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</si>
  <si>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</si>
  <si>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</si>
  <si>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</si>
  <si>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</si>
  <si>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</si>
  <si>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</si>
  <si>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</si>
  <si>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</si>
  <si>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</si>
  <si>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</si>
  <si>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</si>
  <si>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</si>
  <si>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</si>
  <si>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</si>
  <si>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</si>
  <si>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</si>
  <si>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</si>
  <si>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</si>
  <si>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</si>
  <si>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</si>
  <si>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</si>
  <si>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</si>
  <si>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</si>
  <si>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</si>
  <si>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</si>
  <si>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</si>
  <si>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</si>
  <si>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</si>
  <si>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</si>
  <si>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</si>
  <si>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</si>
  <si>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</si>
  <si>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</si>
  <si>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</si>
  <si>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</si>
  <si>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</si>
  <si>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</si>
  <si>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</si>
  <si>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</si>
  <si>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</si>
  <si>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</si>
  <si>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</si>
  <si>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</si>
  <si>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</si>
  <si>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</si>
  <si>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</si>
  <si>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</si>
  <si>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</si>
  <si>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</si>
  <si>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</si>
  <si>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</si>
  <si>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</si>
  <si>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</si>
  <si>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</si>
  <si>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</si>
  <si>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</si>
  <si>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</si>
  <si>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</si>
  <si>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</si>
  <si>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</si>
  <si>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</si>
  <si>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</si>
  <si>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</si>
  <si>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</si>
  <si>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</si>
  <si>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</si>
  <si>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</si>
  <si>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</si>
  <si>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</si>
  <si>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</si>
  <si>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</si>
  <si>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</si>
  <si>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</si>
  <si>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</si>
  <si>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</si>
  <si>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</si>
  <si>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</si>
  <si>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</si>
  <si>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</si>
  <si>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</si>
  <si>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</si>
  <si>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</si>
  <si>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</si>
  <si>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</si>
  <si>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</si>
  <si>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</si>
  <si>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</si>
  <si>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</si>
  <si>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</si>
  <si>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</si>
  <si>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</si>
  <si>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</si>
  <si>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</si>
  <si>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</si>
  <si>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</si>
  <si>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</si>
  <si>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</si>
  <si>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</si>
  <si>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</si>
  <si>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</si>
  <si>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</si>
  <si>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</si>
  <si>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</si>
  <si>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</si>
  <si>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</si>
  <si>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</si>
  <si>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</si>
  <si>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</si>
  <si>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</si>
  <si>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</si>
  <si>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</si>
  <si>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</si>
  <si>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</si>
  <si>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</si>
  <si>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</si>
  <si>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</si>
  <si>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</si>
  <si>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</si>
  <si>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</si>
  <si>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</si>
  <si>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</si>
  <si>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</si>
  <si>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</si>
  <si>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</si>
  <si>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</si>
  <si>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</si>
  <si>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</si>
  <si>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</si>
  <si>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</si>
  <si>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</si>
  <si>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</si>
  <si>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</si>
  <si>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</si>
  <si>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</si>
  <si>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</si>
  <si>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</si>
  <si>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</si>
  <si>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</si>
  <si>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</si>
  <si>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</si>
  <si>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</si>
  <si>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</si>
  <si>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</si>
  <si>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</si>
  <si>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</si>
  <si>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</si>
  <si>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</si>
  <si>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</si>
  <si>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</si>
  <si>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</si>
  <si>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</si>
  <si>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</si>
  <si>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</si>
  <si>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</si>
  <si>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</si>
  <si>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</si>
  <si>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</si>
  <si>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</si>
  <si>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</si>
  <si>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</si>
  <si>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</si>
  <si>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</si>
  <si>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</si>
  <si>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</si>
  <si>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</si>
  <si>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</si>
  <si>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</si>
  <si>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</si>
  <si>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</si>
  <si>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</si>
  <si>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</si>
  <si>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</si>
  <si>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</si>
  <si>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</si>
  <si>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</si>
  <si>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</si>
  <si>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</si>
  <si>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</si>
  <si>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</si>
  <si>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</si>
  <si>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</si>
  <si>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</si>
  <si>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</si>
  <si>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</si>
  <si>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</si>
  <si>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</si>
  <si>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</si>
  <si>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</si>
  <si>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</si>
  <si>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</si>
  <si>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</si>
  <si>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</si>
  <si>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</si>
  <si>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</si>
  <si>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</si>
  <si>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</si>
  <si>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</si>
  <si>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</si>
  <si>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</si>
  <si>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</si>
  <si>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</si>
  <si>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</si>
  <si>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</si>
  <si>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</si>
  <si>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</si>
  <si>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</si>
  <si>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</si>
  <si>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</si>
  <si>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</si>
  <si>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</si>
  <si>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</si>
  <si>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</si>
  <si>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</si>
  <si>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</si>
  <si>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</si>
  <si>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</si>
  <si>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</si>
  <si>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</si>
  <si>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</si>
  <si>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</si>
  <si>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</si>
  <si>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</si>
  <si>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</si>
  <si>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</si>
  <si>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</si>
  <si>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</si>
  <si>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</si>
  <si>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</si>
  <si>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</si>
  <si>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</si>
  <si>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</si>
  <si>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</si>
  <si>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</si>
  <si>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</si>
  <si>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</si>
  <si>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</si>
  <si>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</si>
  <si>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</si>
  <si>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</si>
  <si>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</si>
  <si>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</si>
  <si>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</si>
  <si>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</si>
  <si>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</si>
  <si>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</si>
  <si>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</si>
  <si>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</si>
  <si>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</si>
  <si>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</si>
  <si>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</si>
  <si>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</si>
  <si>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</si>
  <si>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</si>
  <si>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</si>
  <si>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</si>
  <si>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</si>
  <si>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</si>
  <si>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</si>
  <si>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</si>
  <si>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</si>
  <si>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</si>
  <si>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</si>
  <si>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</si>
  <si>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</si>
  <si>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</si>
  <si>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</si>
  <si>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</si>
  <si>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</si>
  <si>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</si>
  <si>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</si>
  <si>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</si>
  <si>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</si>
  <si>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</si>
  <si>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</si>
  <si>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</si>
  <si>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</si>
  <si>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</si>
  <si>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</si>
  <si>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</si>
  <si>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</si>
  <si>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</si>
  <si>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</si>
  <si>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</si>
  <si>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</si>
  <si>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</si>
  <si>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</si>
  <si>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</si>
  <si>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</si>
  <si>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</si>
  <si>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</si>
  <si>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</si>
  <si>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</si>
  <si>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</si>
  <si>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</si>
  <si>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</si>
  <si>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</si>
  <si>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</si>
  <si>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</si>
  <si>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</si>
  <si>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</si>
  <si>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</si>
  <si>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</si>
  <si>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</si>
  <si>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</si>
  <si>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</si>
  <si>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</si>
  <si>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</si>
  <si>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</si>
  <si>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</si>
  <si>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</si>
  <si>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</si>
  <si>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</si>
  <si>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</si>
  <si>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</si>
  <si>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</si>
  <si>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</si>
  <si>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</si>
  <si>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</si>
  <si>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</si>
  <si>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</si>
  <si>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</si>
  <si>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</si>
  <si>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</si>
  <si>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</si>
  <si>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</si>
  <si>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</si>
  <si>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</si>
  <si>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</si>
  <si>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</si>
  <si>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</si>
  <si>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</si>
  <si>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</si>
  <si>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</si>
  <si>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</si>
  <si>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</si>
  <si>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</si>
  <si>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</si>
  <si>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</si>
  <si>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</si>
  <si>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</si>
  <si>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</si>
  <si>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</si>
  <si>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</si>
  <si>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</si>
  <si>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</si>
  <si>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</si>
  <si>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</si>
  <si>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</si>
  <si>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</si>
  <si>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</si>
  <si>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</si>
  <si>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</si>
  <si>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</si>
  <si>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</si>
  <si>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</si>
  <si>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</si>
  <si>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</si>
  <si>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</si>
  <si>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</si>
  <si>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</si>
  <si>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</si>
  <si>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</si>
  <si>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</si>
  <si>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</si>
  <si>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</si>
  <si>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</si>
  <si>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</si>
  <si>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</si>
  <si>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</si>
  <si>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</si>
  <si>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</si>
  <si>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</si>
  <si>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</si>
  <si>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</si>
  <si>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</si>
  <si>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</si>
  <si>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</si>
  <si>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</si>
  <si>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</si>
  <si>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</si>
  <si>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</si>
  <si>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</si>
  <si>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</si>
  <si>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</si>
  <si>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</si>
  <si>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</si>
  <si>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</si>
  <si>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</si>
  <si>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</si>
  <si>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</si>
  <si>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</si>
  <si>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</si>
  <si>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</si>
  <si>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</si>
  <si>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</si>
  <si>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</si>
  <si>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</si>
  <si>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</si>
  <si>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</si>
  <si>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</si>
  <si>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</si>
  <si>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</si>
  <si>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</si>
  <si>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</si>
  <si>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</si>
  <si>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</si>
  <si>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</si>
  <si>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</si>
  <si>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</si>
  <si>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</si>
  <si>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</si>
  <si>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</si>
  <si>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</si>
  <si>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</si>
  <si>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</si>
  <si>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</si>
  <si>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</si>
  <si>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</si>
  <si>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</si>
  <si>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</si>
  <si>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</si>
  <si>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</si>
  <si>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</si>
  <si>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</si>
  <si>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</si>
  <si>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</si>
  <si>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</si>
  <si>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</si>
  <si>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</si>
  <si>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</si>
  <si>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</si>
  <si>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</si>
  <si>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</si>
  <si>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</si>
  <si>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</si>
  <si>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</si>
  <si>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</si>
  <si>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</si>
  <si>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</si>
  <si>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</si>
  <si>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</si>
  <si>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</si>
  <si>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</si>
  <si>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</si>
  <si>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</si>
  <si>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</si>
  <si>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</si>
  <si>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</si>
  <si>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</si>
  <si>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</si>
  <si>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</si>
  <si>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</si>
  <si>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</si>
  <si>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</si>
  <si>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</si>
  <si>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</si>
  <si>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</si>
  <si>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</si>
  <si>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</si>
  <si>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</si>
  <si>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</si>
  <si>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</si>
  <si>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</si>
  <si>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</si>
  <si>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</si>
  <si>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</si>
  <si>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</si>
  <si>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</si>
  <si>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</si>
  <si>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</si>
  <si>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</si>
  <si>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</si>
  <si>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</si>
  <si>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</si>
  <si>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</si>
  <si>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</si>
  <si>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</si>
  <si>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</si>
  <si>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</si>
  <si>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</si>
  <si>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</si>
  <si>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</si>
  <si>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</si>
  <si>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</si>
  <si>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</si>
  <si>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</si>
  <si>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</si>
  <si>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</si>
  <si>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</si>
  <si>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</si>
  <si>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</si>
  <si>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</si>
  <si>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</si>
  <si>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</si>
  <si>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</si>
  <si>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</si>
  <si>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</si>
  <si>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</si>
  <si>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</si>
  <si>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</si>
  <si>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</si>
  <si>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</si>
  <si>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</si>
  <si>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</si>
  <si>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</si>
  <si>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</si>
  <si>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</si>
  <si>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</si>
  <si>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</si>
  <si>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</si>
  <si>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</si>
  <si>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</si>
  <si>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</si>
  <si>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</si>
  <si>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</si>
  <si>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</si>
  <si>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</si>
  <si>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</si>
  <si>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</si>
  <si>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</si>
  <si>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</si>
  <si>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</si>
  <si>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</si>
  <si>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</si>
  <si>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</si>
  <si>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</si>
  <si>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</si>
  <si>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</si>
  <si>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</si>
  <si>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</si>
  <si>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</si>
  <si>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</si>
  <si>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</si>
  <si>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</si>
  <si>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</si>
  <si>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</si>
  <si>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</si>
  <si>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</si>
  <si>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</si>
  <si>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</si>
  <si>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</si>
  <si>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</si>
  <si>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</si>
  <si>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</si>
  <si>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</si>
  <si>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</si>
  <si>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</si>
  <si>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</si>
  <si>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</si>
  <si>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</si>
  <si>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</si>
  <si>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</si>
  <si>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</si>
  <si>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</si>
  <si>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</si>
  <si>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</si>
  <si>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</si>
  <si>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</si>
  <si>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</si>
  <si>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</si>
  <si>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</si>
  <si>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</si>
  <si>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</si>
  <si>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</si>
  <si>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</si>
  <si>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</si>
  <si>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</si>
  <si>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</si>
  <si>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</si>
  <si>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</si>
  <si>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</si>
  <si>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</si>
  <si>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</si>
  <si>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</si>
  <si>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</si>
  <si>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</si>
  <si>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</si>
  <si>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</si>
  <si>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</si>
  <si>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</si>
  <si>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</si>
  <si>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</si>
  <si>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</si>
  <si>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</si>
  <si>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</si>
  <si>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</si>
  <si>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</si>
  <si>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</si>
  <si>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</si>
  <si>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</si>
  <si>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</si>
  <si>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</si>
  <si>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</si>
  <si>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</si>
  <si>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</si>
  <si>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</si>
  <si>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</si>
  <si>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</si>
  <si>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</si>
  <si>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</si>
  <si>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</si>
  <si>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</si>
  <si>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</si>
  <si>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</si>
  <si>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</si>
  <si>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</si>
  <si>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</si>
  <si>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</si>
  <si>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</si>
  <si>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</si>
  <si>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</si>
  <si>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</si>
  <si>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</si>
  <si>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</si>
  <si>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</si>
  <si>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</si>
  <si>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</si>
  <si>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</si>
  <si>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</si>
  <si>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</si>
  <si>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</si>
  <si>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</si>
  <si>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</si>
  <si>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</si>
  <si>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</si>
  <si>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</si>
  <si>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</si>
  <si>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</si>
  <si>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</si>
  <si>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</si>
  <si>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</si>
  <si>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</si>
  <si>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</si>
  <si>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</si>
  <si>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</si>
  <si>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</si>
  <si>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</si>
  <si>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</si>
  <si>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</si>
  <si>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</si>
  <si>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</si>
  <si>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</si>
  <si>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</si>
  <si>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</si>
  <si>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</si>
  <si>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</si>
  <si>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</si>
  <si>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</si>
  <si>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</si>
  <si>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</si>
  <si>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</si>
  <si>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</si>
  <si>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</si>
  <si>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</si>
  <si>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</si>
  <si>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</si>
  <si>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</si>
  <si>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</si>
  <si>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</si>
  <si>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</si>
  <si>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</si>
  <si>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</si>
  <si>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</si>
  <si>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</si>
  <si>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</si>
  <si>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</si>
  <si>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</si>
  <si>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</si>
  <si>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</si>
  <si>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</si>
  <si>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</si>
  <si>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</si>
  <si>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</si>
  <si>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</si>
  <si>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</si>
  <si>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</si>
  <si>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</si>
  <si>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</si>
  <si>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</si>
  <si>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</si>
  <si>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</si>
  <si>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</si>
  <si>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</si>
  <si>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</si>
  <si>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</si>
  <si>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</si>
  <si>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</si>
  <si>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</si>
  <si>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</si>
  <si>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</si>
  <si>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</si>
  <si>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</si>
  <si>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</si>
  <si>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</si>
  <si>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</si>
  <si>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</si>
  <si>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</si>
  <si>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</si>
  <si>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</si>
  <si>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</si>
  <si>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</si>
  <si>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</si>
  <si>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</si>
  <si>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</si>
  <si>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</si>
  <si>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</si>
  <si>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</si>
  <si>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</si>
  <si>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</si>
  <si>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</si>
  <si>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</si>
  <si>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</si>
  <si>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</si>
  <si>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</si>
  <si>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</si>
  <si>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</si>
  <si>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</si>
  <si>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</si>
  <si>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</si>
  <si>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</si>
  <si>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</si>
  <si>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</si>
  <si>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</si>
  <si>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</si>
  <si>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</si>
  <si>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</si>
  <si>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</si>
  <si>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</si>
  <si>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</si>
  <si>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</si>
  <si>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</si>
  <si>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</si>
  <si>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</si>
  <si>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</si>
  <si>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</si>
  <si>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</si>
  <si>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</si>
  <si>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</si>
  <si>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</si>
  <si>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</si>
  <si>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</si>
  <si>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</si>
  <si>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</si>
  <si>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</si>
  <si>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</si>
  <si>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</si>
  <si>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</si>
  <si>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</si>
  <si>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</si>
  <si>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</si>
  <si>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</si>
  <si>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</si>
  <si>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</si>
  <si>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</si>
  <si>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</si>
  <si>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</si>
  <si>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</si>
  <si>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</si>
  <si>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</si>
  <si>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</si>
  <si>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</si>
  <si>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</si>
  <si>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</si>
  <si>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</si>
  <si>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</si>
  <si>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</si>
  <si>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</si>
  <si>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</si>
  <si>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</si>
  <si>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</si>
  <si>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</si>
  <si>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</si>
  <si>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</si>
  <si>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</si>
  <si>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</si>
  <si>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</si>
  <si>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</si>
  <si>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</si>
  <si>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</si>
  <si>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</si>
  <si>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</si>
  <si>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</si>
  <si>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</si>
  <si>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</si>
  <si>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</si>
  <si>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</si>
  <si>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</si>
  <si>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</si>
  <si>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</si>
  <si>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</si>
  <si>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</si>
  <si>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</si>
  <si>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</si>
  <si>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</si>
  <si>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</si>
  <si>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</si>
  <si>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</si>
  <si>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</si>
  <si>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</si>
  <si>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</si>
  <si>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</si>
  <si>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</si>
  <si>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</si>
  <si>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</si>
  <si>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</si>
  <si>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</si>
  <si>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</si>
  <si>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</si>
  <si>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</si>
  <si>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</si>
  <si>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</si>
  <si>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</si>
  <si>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</si>
  <si>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</si>
  <si>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</si>
  <si>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</si>
  <si>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</si>
  <si>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</si>
  <si>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</si>
  <si>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</si>
  <si>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</si>
  <si>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</si>
  <si>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</si>
  <si>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</si>
  <si>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</si>
  <si>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</si>
  <si>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</si>
  <si>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</si>
  <si>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</si>
  <si>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</si>
  <si>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</si>
  <si>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</si>
  <si>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</si>
  <si>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</si>
  <si>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</si>
  <si>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</si>
  <si>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</si>
  <si>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</si>
  <si>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</si>
  <si>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</si>
  <si>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</si>
  <si>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</si>
  <si>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</si>
  <si>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</si>
  <si>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</si>
  <si>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</si>
  <si>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</si>
  <si>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</si>
  <si>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</si>
  <si>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</si>
  <si>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</si>
  <si>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</si>
  <si>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</si>
  <si>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</si>
  <si>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</si>
  <si>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</si>
  <si>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</si>
  <si>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</si>
  <si>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</si>
  <si>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</si>
  <si>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</si>
  <si>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</si>
  <si>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</si>
  <si>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</si>
  <si>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</si>
  <si>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</si>
  <si>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</si>
  <si>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</si>
  <si>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</si>
  <si>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</si>
  <si>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</si>
  <si>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</si>
  <si>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</si>
  <si>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</si>
  <si>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</si>
  <si>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</si>
  <si>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</si>
  <si>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</si>
  <si>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</si>
  <si>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</si>
  <si>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</si>
  <si>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</si>
  <si>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</si>
  <si>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</si>
  <si>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</si>
  <si>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</si>
  <si>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</si>
  <si>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</si>
  <si>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</si>
  <si>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</si>
  <si>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</si>
  <si>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</si>
  <si>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</si>
  <si>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</si>
  <si>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</si>
  <si>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</si>
  <si>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</si>
  <si>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</si>
  <si>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</si>
  <si>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</si>
  <si>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</si>
  <si>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</si>
  <si>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</si>
  <si>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</si>
  <si>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</si>
  <si>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</si>
  <si>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</si>
  <si>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</si>
  <si>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</si>
  <si>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</si>
  <si>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</si>
  <si>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</si>
  <si>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</si>
  <si>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</si>
  <si>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</si>
  <si>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</si>
  <si>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</si>
  <si>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</si>
  <si>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</si>
  <si>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</si>
  <si>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</si>
  <si>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</si>
  <si>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</si>
  <si>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</si>
  <si>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</si>
  <si>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</si>
  <si>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</si>
  <si>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</si>
  <si>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</si>
  <si>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</si>
  <si>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</si>
  <si>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</si>
  <si>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</si>
  <si>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</si>
  <si>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</si>
  <si>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</si>
  <si>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</si>
  <si>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</si>
  <si>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</si>
  <si>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</si>
  <si>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</si>
  <si>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</si>
  <si>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</si>
  <si>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</si>
  <si>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</si>
  <si>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</si>
  <si>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</si>
  <si>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</si>
  <si>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</si>
  <si>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</si>
  <si>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</si>
  <si>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</si>
  <si>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</si>
  <si>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</si>
  <si>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</si>
  <si>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</si>
  <si>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</si>
  <si>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</si>
  <si>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</si>
  <si>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</si>
  <si>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</si>
  <si>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</si>
  <si>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</si>
  <si>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</si>
  <si>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</si>
  <si>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</si>
  <si>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</si>
  <si>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</si>
  <si>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</si>
  <si>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</si>
  <si>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</si>
  <si>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</si>
  <si>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</si>
  <si>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</si>
  <si>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</si>
  <si>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</si>
  <si>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</si>
  <si>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</si>
  <si>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</si>
  <si>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</si>
  <si>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</si>
  <si>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</si>
  <si>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</si>
  <si>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</si>
  <si>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</si>
  <si>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</si>
  <si>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</si>
  <si>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</si>
  <si>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</si>
  <si>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</si>
  <si>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</si>
  <si>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</si>
  <si>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</si>
  <si>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</si>
  <si>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</si>
  <si>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</si>
  <si>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</si>
  <si>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</si>
  <si>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</si>
  <si>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</si>
  <si>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</si>
  <si>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</si>
  <si>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</si>
  <si>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</si>
  <si>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</si>
  <si>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</si>
  <si>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</si>
  <si>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</si>
  <si>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</si>
  <si>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</si>
  <si>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</si>
  <si>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</si>
  <si>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</si>
  <si>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</si>
  <si>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</si>
  <si>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</si>
  <si>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</si>
  <si>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</si>
  <si>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</si>
  <si>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</si>
  <si>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</si>
  <si>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</si>
  <si>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</si>
  <si>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</si>
  <si>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</si>
  <si>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</si>
  <si>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</si>
  <si>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</si>
  <si>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</si>
  <si>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</si>
  <si>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</si>
  <si>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</si>
  <si>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</si>
  <si>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</si>
  <si>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</si>
  <si>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</si>
  <si>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</si>
  <si>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</si>
  <si>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</si>
  <si>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</si>
  <si>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</si>
  <si>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</si>
  <si>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</si>
  <si>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</si>
  <si>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</si>
  <si>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</si>
  <si>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</si>
  <si>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</si>
  <si>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</si>
  <si>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</si>
  <si>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</si>
  <si>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</si>
  <si>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</si>
  <si>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</si>
  <si>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</si>
  <si>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</si>
  <si>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</si>
  <si>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</si>
  <si>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</si>
  <si>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</si>
  <si>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</si>
  <si>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</si>
  <si>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</si>
  <si>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</si>
  <si>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</si>
  <si>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</si>
  <si>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</si>
  <si>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</si>
  <si>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</si>
  <si>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</si>
  <si>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</si>
  <si>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</si>
  <si>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</si>
  <si>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</si>
  <si>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</si>
  <si>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</si>
  <si>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</si>
  <si>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</si>
  <si>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</si>
  <si>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</si>
  <si>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</si>
  <si>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</si>
  <si>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</si>
  <si>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</si>
  <si>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</si>
  <si>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</si>
  <si>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</si>
  <si>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</si>
  <si>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</si>
  <si>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</si>
  <si>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</si>
  <si>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</si>
  <si>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</si>
  <si>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</si>
  <si>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</si>
  <si>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</si>
  <si>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</si>
  <si>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</si>
  <si>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</si>
  <si>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</si>
  <si>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</si>
  <si>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</si>
  <si>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</si>
  <si>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</si>
  <si>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</si>
  <si>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</si>
  <si>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</si>
  <si>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</si>
  <si>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</si>
  <si>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</si>
  <si>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</si>
  <si>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</si>
  <si>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</si>
  <si>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</si>
  <si>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</si>
  <si>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</si>
  <si>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</si>
  <si>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</si>
  <si>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</si>
  <si>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</si>
  <si>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</si>
  <si>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</si>
  <si>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</si>
  <si>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</si>
  <si>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</si>
  <si>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</si>
  <si>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</si>
  <si>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</si>
  <si>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</si>
  <si>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</si>
  <si>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</si>
  <si>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</si>
  <si>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</si>
  <si>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</si>
  <si>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</si>
  <si>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</si>
  <si>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</si>
  <si>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</si>
  <si>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</si>
  <si>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</si>
  <si>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</si>
  <si>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</si>
  <si>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</si>
  <si>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</si>
  <si>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</si>
  <si>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</si>
  <si>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</si>
  <si>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</si>
  <si>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</si>
  <si>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</si>
  <si>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</si>
  <si>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</si>
  <si>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</si>
  <si>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</si>
  <si>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</si>
  <si>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</si>
  <si>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</si>
  <si>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</si>
  <si>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</si>
  <si>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</si>
  <si>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</si>
  <si>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</si>
  <si>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</si>
  <si>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</si>
  <si>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</si>
  <si>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</si>
  <si>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</si>
  <si>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</si>
  <si>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</si>
  <si>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</si>
  <si>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</si>
  <si>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</si>
  <si>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</si>
  <si>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</si>
  <si>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</si>
  <si>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</si>
  <si>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</si>
  <si>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</si>
  <si>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</si>
  <si>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</si>
  <si>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</si>
  <si>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</si>
  <si>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</si>
  <si>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</si>
  <si>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</si>
  <si>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</si>
  <si>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</si>
  <si>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</si>
  <si>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</si>
  <si>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</si>
  <si>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</si>
  <si>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</si>
  <si>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</si>
  <si>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</si>
  <si>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</si>
  <si>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</si>
  <si>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</si>
  <si>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</si>
  <si>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</si>
  <si>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</si>
  <si>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</si>
  <si>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</si>
  <si>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</si>
  <si>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</si>
  <si>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</si>
  <si>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</si>
  <si>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</si>
  <si>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</si>
  <si>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</si>
  <si>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</si>
  <si>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</si>
  <si>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</si>
  <si>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</si>
  <si>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</si>
  <si>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</si>
  <si>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</si>
  <si>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</si>
  <si>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</si>
  <si>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</si>
  <si>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</si>
  <si>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</si>
  <si>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</si>
  <si>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</si>
  <si>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</si>
  <si>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</si>
  <si>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</si>
  <si>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</si>
  <si>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</si>
  <si>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</si>
  <si>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</si>
  <si>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</si>
  <si>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</si>
  <si>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</si>
  <si>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</si>
  <si>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</si>
  <si>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</si>
  <si>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</si>
  <si>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</si>
  <si>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</si>
  <si>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</si>
  <si>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</si>
  <si>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</si>
  <si>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</si>
  <si>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</si>
  <si>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</si>
  <si>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</si>
  <si>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</si>
  <si>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</si>
  <si>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</si>
  <si>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</si>
  <si>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</si>
  <si>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</si>
  <si>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</si>
  <si>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</si>
  <si>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</si>
  <si>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</si>
  <si>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</si>
  <si>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</si>
  <si>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</si>
  <si>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</si>
  <si>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</si>
  <si>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</si>
  <si>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</si>
  <si>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</si>
  <si>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</si>
  <si>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</si>
  <si>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</si>
  <si>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</si>
  <si>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</si>
  <si>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</si>
  <si>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</si>
  <si>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</si>
  <si>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</si>
  <si>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</si>
  <si>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</si>
  <si>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</si>
  <si>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</si>
  <si>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</si>
  <si>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</si>
  <si>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</si>
  <si>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</si>
  <si>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</si>
  <si>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</si>
  <si>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</si>
  <si>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</si>
  <si>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</si>
  <si>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</si>
  <si>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</si>
  <si>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</si>
  <si>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</si>
  <si>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</si>
  <si>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</si>
  <si>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</si>
  <si>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</si>
  <si>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</si>
  <si>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</si>
  <si>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</si>
  <si>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</si>
  <si>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</si>
  <si>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</si>
  <si>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</si>
  <si>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</si>
  <si>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</si>
  <si>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</si>
  <si>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</si>
  <si>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</si>
  <si>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</si>
  <si>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</si>
  <si>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</si>
  <si>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</si>
  <si>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</si>
  <si>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</si>
  <si>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</si>
  <si>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</si>
  <si>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</si>
  <si>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</si>
  <si>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</si>
  <si>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</si>
  <si>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</si>
  <si>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</si>
  <si>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</si>
  <si>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</si>
  <si>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</si>
  <si>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</si>
  <si>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</si>
  <si>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</si>
  <si>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</si>
  <si>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</si>
  <si>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</si>
  <si>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</si>
  <si>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</si>
  <si>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</si>
  <si>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</si>
  <si>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</si>
  <si>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</si>
  <si>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</si>
  <si>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</si>
  <si>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</si>
  <si>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</si>
  <si>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</si>
  <si>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</si>
  <si>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</si>
  <si>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</si>
  <si>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</si>
  <si>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</si>
  <si>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</si>
  <si>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</si>
  <si>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</si>
  <si>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</si>
  <si>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</si>
  <si>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</si>
  <si>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</si>
  <si>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</si>
  <si>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</si>
  <si>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</si>
  <si>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</si>
  <si>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</si>
  <si>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</si>
  <si>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</si>
  <si>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</si>
  <si>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</si>
  <si>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</si>
  <si>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</si>
  <si>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</si>
  <si>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</si>
  <si>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</si>
  <si>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</si>
  <si>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</si>
  <si>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</si>
  <si>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</si>
  <si>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</si>
  <si>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</si>
  <si>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</si>
  <si>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</si>
  <si>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</si>
  <si>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</si>
  <si>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</si>
  <si>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</si>
  <si>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</si>
  <si>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</si>
  <si>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</si>
  <si>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</si>
  <si>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</si>
  <si>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</si>
  <si>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</si>
  <si>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</si>
  <si>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</si>
  <si>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</si>
  <si>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</si>
  <si>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</si>
  <si>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</si>
  <si>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</si>
  <si>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</si>
  <si>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</si>
  <si>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</si>
  <si>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</si>
  <si>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</si>
  <si>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</si>
  <si>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</si>
  <si>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</si>
  <si>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</si>
  <si>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</si>
  <si>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</si>
  <si>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</si>
  <si>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</si>
  <si>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</si>
  <si>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</si>
  <si>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</si>
  <si>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</si>
  <si>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</si>
  <si>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</si>
  <si>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</si>
  <si>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</si>
  <si>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</si>
  <si>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</si>
  <si>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</si>
  <si>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</si>
  <si>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</si>
  <si>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</si>
  <si>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</si>
  <si>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</si>
  <si>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</si>
  <si>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</si>
  <si>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</si>
  <si>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</si>
  <si>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</si>
  <si>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</si>
  <si>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</si>
  <si>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</si>
  <si>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</si>
  <si>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</si>
  <si>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</si>
  <si>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</si>
  <si>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</si>
  <si>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</si>
  <si>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</si>
  <si>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</si>
  <si>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</si>
  <si>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</si>
  <si>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</si>
  <si>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</si>
  <si>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</si>
  <si>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</si>
  <si>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</si>
  <si>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</si>
  <si>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</si>
  <si>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</si>
  <si>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</si>
  <si>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</si>
  <si>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</si>
  <si>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</si>
  <si>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</si>
  <si>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</si>
  <si>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</si>
  <si>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</si>
  <si>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</si>
  <si>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</si>
  <si>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</si>
  <si>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</si>
  <si>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</si>
  <si>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</si>
  <si>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</si>
  <si>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</si>
  <si>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</si>
  <si>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</si>
  <si>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</si>
  <si>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</si>
  <si>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</si>
  <si>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</si>
  <si>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</si>
  <si>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</si>
  <si>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</si>
  <si>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</si>
  <si>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</si>
  <si>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</si>
  <si>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</si>
  <si>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</si>
  <si>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</si>
  <si>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</si>
  <si>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</si>
  <si>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</si>
  <si>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</si>
  <si>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</si>
  <si>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</si>
  <si>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</si>
  <si>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</si>
  <si>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</si>
  <si>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</si>
  <si>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</si>
  <si>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</si>
  <si>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</si>
  <si>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</si>
  <si>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</si>
  <si>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</si>
  <si>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</si>
  <si>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</si>
  <si>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</si>
  <si>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</si>
  <si>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</si>
  <si>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</si>
  <si>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</si>
  <si>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</si>
  <si>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</si>
  <si>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</si>
  <si>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</si>
  <si>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</si>
  <si>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</si>
  <si>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</si>
  <si>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</si>
  <si>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</si>
  <si>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</si>
  <si>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</si>
  <si>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</si>
  <si>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</si>
  <si>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</si>
  <si>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</si>
  <si>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</si>
  <si>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</si>
  <si>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</si>
  <si>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</si>
  <si>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</si>
  <si>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</si>
  <si>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</si>
  <si>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</si>
  <si>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</si>
  <si>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</si>
  <si>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</si>
  <si>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</si>
  <si>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</si>
  <si>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</si>
  <si>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</si>
  <si>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</si>
  <si>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</si>
  <si>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</si>
  <si>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</si>
  <si>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</si>
  <si>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</si>
  <si>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</si>
  <si>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</si>
  <si>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</si>
  <si>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</si>
  <si>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</si>
  <si>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</si>
  <si>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</si>
  <si>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</si>
  <si>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</si>
  <si>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</si>
  <si>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</si>
  <si>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</si>
  <si>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</si>
  <si>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</si>
  <si>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</si>
  <si>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</si>
  <si>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</si>
  <si>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</si>
  <si>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</si>
  <si>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</si>
  <si>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</si>
  <si>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</si>
  <si>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</si>
  <si>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</si>
  <si>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</si>
  <si>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</si>
  <si>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</si>
  <si>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</si>
  <si>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</si>
  <si>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</si>
  <si>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</si>
  <si>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</si>
  <si>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</si>
  <si>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</si>
  <si>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</si>
  <si>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</si>
  <si>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</si>
  <si>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</si>
  <si>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</si>
  <si>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</si>
  <si>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</si>
  <si>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</si>
  <si>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</si>
  <si>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</si>
  <si>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</si>
  <si>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</si>
  <si>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</si>
  <si>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</si>
  <si>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</si>
  <si>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</si>
  <si>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</si>
  <si>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</si>
  <si>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</si>
  <si>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</si>
  <si>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</si>
  <si>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</si>
  <si>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</si>
  <si>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</si>
  <si>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</si>
  <si>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</si>
  <si>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</si>
  <si>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</si>
  <si>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</si>
  <si>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</si>
  <si>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</si>
  <si>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</si>
  <si>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</si>
  <si>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</si>
  <si>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</si>
  <si>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</si>
  <si>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</si>
  <si>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</si>
  <si>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</si>
  <si>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</si>
  <si>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</si>
  <si>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</si>
  <si>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</si>
  <si>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</si>
  <si>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</si>
  <si>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</si>
  <si>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</si>
  <si>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</si>
  <si>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</si>
  <si>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</si>
  <si>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</si>
  <si>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</si>
  <si>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</si>
  <si>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</si>
  <si>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</si>
  <si>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</si>
  <si>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</si>
  <si>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</si>
  <si>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</si>
  <si>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</si>
  <si>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</si>
  <si>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</si>
  <si>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</si>
  <si>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</si>
  <si>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</si>
  <si>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</si>
  <si>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</si>
  <si>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</si>
  <si>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</si>
  <si>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</si>
  <si>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</si>
  <si>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</si>
  <si>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</si>
  <si>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</si>
  <si>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</si>
  <si>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</si>
  <si>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</si>
  <si>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</si>
  <si>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</si>
  <si>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</si>
  <si>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</si>
  <si>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</si>
  <si>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</si>
  <si>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</si>
  <si>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</si>
  <si>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</si>
  <si>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</si>
  <si>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</si>
  <si>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</si>
  <si>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</si>
  <si>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</si>
  <si>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</si>
  <si>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</si>
  <si>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</si>
  <si>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</si>
  <si>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</si>
  <si>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</si>
  <si>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</si>
  <si>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</si>
  <si>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</si>
  <si>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</si>
  <si>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</si>
  <si>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</si>
  <si>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</si>
  <si>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</si>
  <si>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</si>
  <si>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</si>
  <si>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</si>
  <si>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</si>
  <si>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</si>
  <si>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</si>
  <si>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</si>
  <si>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</si>
  <si>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</si>
  <si>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</si>
  <si>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</si>
  <si>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</si>
  <si>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</si>
  <si>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</si>
  <si>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</si>
  <si>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</si>
  <si>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</si>
  <si>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</si>
  <si>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</si>
  <si>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</si>
  <si>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</si>
  <si>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</si>
  <si>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</si>
  <si>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</si>
  <si>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</si>
  <si>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</si>
  <si>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</si>
  <si>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</si>
  <si>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</si>
  <si>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</si>
  <si>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</si>
  <si>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</si>
  <si>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</si>
  <si>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</si>
  <si>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</si>
  <si>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</si>
  <si>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</si>
  <si>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</si>
  <si>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</si>
  <si>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</si>
  <si>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</si>
  <si>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</si>
  <si>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</si>
  <si>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</si>
  <si>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</si>
  <si>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</si>
  <si>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</si>
  <si>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</si>
  <si>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</si>
  <si>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</si>
  <si>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</si>
  <si>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</si>
  <si>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</si>
  <si>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</si>
  <si>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</si>
  <si>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</si>
  <si>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</si>
  <si>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</si>
  <si>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</si>
  <si>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</si>
  <si>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</si>
  <si>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</si>
  <si>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</si>
  <si>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</si>
  <si>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</si>
  <si>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</si>
  <si>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</si>
  <si>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</si>
  <si>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</si>
  <si>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</si>
  <si>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</si>
  <si>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</si>
  <si>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</si>
  <si>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</si>
  <si>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</si>
  <si>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</si>
  <si>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</si>
  <si>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</si>
  <si>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</si>
  <si>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</si>
  <si>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</si>
  <si>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</si>
  <si>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</si>
  <si>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</si>
  <si>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</si>
  <si>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</si>
  <si>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</si>
  <si>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</si>
  <si>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</si>
  <si>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</si>
  <si>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</si>
  <si>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</si>
  <si>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</si>
  <si>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</si>
  <si>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</si>
  <si>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</si>
  <si>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</si>
  <si>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</si>
  <si>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</si>
  <si>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</si>
  <si>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</si>
  <si>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</si>
  <si>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</si>
  <si>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</si>
  <si>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</si>
  <si>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</si>
  <si>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</si>
  <si>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</si>
  <si>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</si>
  <si>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</si>
  <si>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</si>
  <si>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</si>
  <si>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</si>
  <si>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</si>
  <si>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</si>
  <si>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</si>
  <si>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</si>
  <si>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</si>
  <si>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</si>
  <si>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</si>
  <si>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</si>
  <si>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</si>
  <si>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</si>
  <si>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</si>
  <si>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</si>
  <si>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</si>
  <si>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</si>
  <si>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</si>
  <si>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</si>
  <si>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</si>
  <si>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</si>
  <si>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</si>
  <si>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</si>
  <si>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</si>
  <si>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</si>
  <si>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</si>
  <si>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</si>
  <si>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</si>
  <si>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</si>
  <si>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</si>
  <si>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</si>
  <si>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</si>
  <si>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</si>
  <si>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</si>
  <si>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</si>
  <si>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</si>
  <si>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</si>
  <si>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</si>
  <si>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</si>
  <si>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</si>
  <si>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</si>
  <si>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</si>
  <si>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</si>
  <si>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</si>
  <si>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</si>
  <si>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</si>
  <si>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</si>
  <si>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</si>
  <si>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</si>
  <si>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</si>
  <si>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</si>
  <si>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</si>
  <si>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</si>
  <si>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</si>
  <si>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</si>
  <si>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</si>
  <si>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</si>
  <si>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</si>
  <si>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</si>
  <si>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</si>
  <si>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</si>
  <si>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</si>
  <si>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</si>
  <si>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</si>
  <si>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</si>
  <si>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</si>
  <si>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</si>
  <si>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</si>
  <si>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</si>
  <si>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</si>
  <si>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</si>
  <si>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</si>
  <si>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</si>
  <si>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</si>
  <si>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</si>
  <si>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</si>
  <si>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</si>
  <si>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</si>
  <si>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</si>
  <si>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</si>
  <si>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</si>
  <si>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</si>
  <si>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</si>
  <si>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</si>
  <si>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</si>
  <si>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</si>
  <si>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</si>
  <si>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</si>
  <si>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</si>
  <si>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</si>
  <si>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</si>
  <si>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</si>
  <si>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</si>
  <si>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</si>
  <si>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</si>
  <si>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</si>
  <si>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</si>
  <si>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</si>
  <si>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</si>
  <si>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</si>
  <si>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</si>
  <si>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</si>
  <si>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</si>
  <si>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</si>
  <si>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</si>
  <si>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</si>
  <si>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</si>
  <si>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</si>
  <si>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</si>
  <si>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</si>
  <si>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</si>
  <si>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</si>
  <si>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</si>
  <si>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</si>
  <si>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</si>
  <si>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</si>
  <si>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</si>
  <si>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</si>
  <si>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</si>
  <si>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</si>
  <si>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</si>
  <si>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</si>
  <si>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</si>
  <si>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</si>
  <si>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</si>
  <si>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</si>
  <si>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</si>
  <si>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</si>
  <si>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</si>
  <si>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</si>
  <si>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</si>
  <si>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</si>
  <si>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</si>
  <si>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</si>
  <si>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</si>
  <si>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</si>
  <si>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</si>
  <si>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</si>
  <si>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</si>
  <si>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</si>
  <si>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</si>
  <si>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</si>
  <si>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</si>
  <si>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</si>
  <si>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</si>
  <si>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</si>
  <si>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</si>
  <si>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</si>
  <si>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</si>
  <si>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</si>
  <si>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</si>
  <si>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</si>
  <si>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</si>
  <si>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</si>
  <si>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</si>
  <si>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</si>
  <si>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</si>
  <si>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</si>
  <si>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</si>
  <si>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</si>
  <si>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</si>
  <si>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</si>
  <si>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</si>
  <si>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</si>
  <si>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</si>
  <si>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</si>
  <si>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</si>
  <si>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</si>
  <si>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</si>
  <si>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</si>
  <si>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</si>
  <si>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</si>
  <si>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</si>
  <si>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</si>
  <si>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</si>
  <si>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</si>
  <si>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</si>
  <si>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</si>
  <si>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</si>
  <si>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</si>
  <si>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</si>
  <si>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</si>
  <si>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</si>
  <si>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</si>
  <si>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</si>
  <si>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</si>
  <si>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</si>
  <si>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</si>
  <si>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</si>
  <si>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</si>
  <si>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</si>
  <si>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</si>
  <si>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</si>
  <si>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</si>
  <si>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</si>
  <si>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</si>
  <si>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</si>
  <si>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</si>
  <si>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</si>
  <si>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</si>
  <si>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</si>
  <si>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</si>
  <si>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</si>
  <si>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</si>
  <si>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</si>
  <si>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</si>
  <si>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</si>
  <si>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</si>
  <si>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</si>
  <si>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</si>
  <si>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</si>
  <si>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</si>
  <si>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</si>
  <si>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</si>
  <si>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</si>
  <si>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</si>
  <si>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</si>
  <si>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</si>
  <si>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</si>
  <si>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</si>
  <si>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</si>
  <si>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</si>
  <si>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</si>
  <si>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</si>
  <si>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</si>
  <si>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</si>
  <si>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</si>
  <si>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</si>
  <si>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</si>
  <si>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</si>
  <si>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</si>
  <si>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</si>
  <si>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</si>
  <si>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</si>
  <si>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</si>
  <si>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</si>
  <si>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</si>
  <si>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</si>
  <si>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</si>
  <si>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</si>
  <si>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</si>
  <si>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</si>
  <si>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</si>
  <si>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</si>
  <si>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</si>
  <si>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</si>
  <si>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</si>
  <si>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</si>
  <si>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</si>
  <si>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</si>
  <si>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</si>
  <si>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</si>
  <si>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</si>
  <si>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</si>
  <si>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</si>
  <si>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</si>
  <si>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</si>
  <si>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</si>
  <si>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</si>
  <si>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</si>
  <si>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</si>
  <si>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</si>
  <si>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</si>
  <si>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</si>
  <si>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</si>
  <si>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</si>
  <si>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</si>
  <si>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</si>
  <si>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</si>
  <si>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</si>
  <si>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</si>
  <si>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</si>
  <si>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</si>
  <si>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</si>
  <si>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</si>
  <si>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</si>
  <si>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</si>
  <si>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</si>
  <si>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</si>
  <si>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</si>
  <si>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</si>
  <si>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</si>
  <si>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</si>
  <si>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</si>
  <si>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</si>
  <si>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</si>
  <si>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</si>
  <si>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</si>
  <si>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</si>
  <si>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</si>
  <si>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</si>
  <si>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</si>
  <si>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</si>
  <si>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</si>
  <si>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</si>
  <si>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</si>
  <si>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</si>
  <si>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</si>
  <si>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</si>
  <si>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</si>
  <si>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</si>
  <si>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</si>
  <si>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</si>
  <si>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</si>
  <si>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</si>
  <si>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</si>
  <si>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</si>
  <si>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</si>
  <si>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</si>
  <si>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</si>
  <si>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</si>
  <si>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</si>
  <si>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</si>
  <si>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</si>
  <si>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</si>
  <si>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</si>
  <si>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</si>
  <si>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</si>
  <si>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</si>
  <si>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</si>
  <si>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</si>
  <si>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</si>
  <si>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</si>
  <si>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</si>
  <si>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</si>
  <si>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</si>
  <si>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</si>
  <si>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</si>
  <si>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</si>
  <si>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</si>
  <si>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</si>
  <si>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</si>
  <si>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</si>
  <si>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</si>
  <si>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</si>
  <si>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</si>
  <si>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</si>
  <si>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</si>
  <si>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</si>
  <si>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</si>
  <si>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</si>
  <si>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</si>
  <si>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</si>
  <si>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</si>
  <si>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</si>
  <si>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</si>
  <si>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</si>
  <si>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</si>
  <si>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</si>
  <si>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</si>
  <si>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</si>
  <si>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</si>
  <si>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</si>
  <si>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</si>
  <si>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</si>
  <si>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</si>
  <si>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</si>
  <si>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</si>
  <si>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</si>
  <si>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</si>
  <si>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</si>
  <si>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</si>
  <si>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</si>
  <si>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</si>
  <si>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</si>
  <si>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</si>
  <si>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</si>
  <si>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</si>
  <si>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</si>
  <si>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</si>
  <si>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</si>
  <si>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</si>
  <si>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</si>
  <si>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</si>
  <si>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</si>
  <si>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</si>
  <si>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</si>
  <si>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</si>
  <si>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</si>
  <si>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</si>
  <si>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</si>
  <si>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</si>
  <si>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</si>
  <si>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</si>
  <si>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</si>
  <si>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</si>
  <si>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</si>
  <si>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</si>
  <si>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</si>
  <si>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</si>
  <si>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</si>
  <si>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</si>
  <si>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</si>
  <si>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</si>
  <si>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</si>
  <si>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</si>
  <si>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</si>
  <si>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</si>
  <si>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</si>
  <si>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</si>
  <si>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</si>
  <si>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</si>
  <si>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</si>
  <si>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</si>
  <si>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</si>
  <si>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</si>
  <si>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</si>
  <si>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</si>
  <si>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</si>
  <si>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</si>
  <si>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</si>
  <si>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</si>
  <si>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</si>
  <si>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</si>
  <si>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</si>
  <si>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</si>
  <si>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</si>
  <si>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</si>
  <si>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</si>
  <si>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</si>
  <si>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</si>
  <si>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</si>
  <si>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</si>
  <si>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</si>
  <si>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</si>
  <si>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</si>
  <si>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</si>
  <si>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</si>
  <si>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</si>
  <si>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</si>
  <si>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</si>
  <si>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</si>
  <si>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</si>
  <si>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</si>
  <si>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</si>
  <si>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</si>
  <si>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</si>
  <si>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</si>
  <si>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</si>
  <si>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</si>
  <si>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</si>
  <si>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</si>
  <si>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</si>
  <si>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</si>
  <si>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</si>
  <si>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</si>
  <si>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</si>
  <si>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</si>
  <si>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</si>
  <si>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</si>
  <si>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</si>
  <si>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</si>
  <si>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</si>
  <si>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</si>
  <si>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</si>
  <si>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</si>
  <si>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</si>
  <si>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</si>
  <si>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</si>
  <si>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</si>
  <si>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</si>
  <si>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</si>
  <si>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</si>
  <si>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</si>
  <si>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</si>
  <si>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</si>
  <si>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</si>
  <si>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</si>
  <si>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</si>
  <si>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</si>
  <si>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</si>
  <si>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</si>
  <si>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</si>
  <si>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</si>
  <si>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</si>
  <si>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</si>
  <si>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</si>
  <si>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</si>
  <si>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</si>
  <si>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</si>
  <si>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</si>
  <si>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</si>
  <si>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</si>
  <si>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</si>
  <si>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</si>
  <si>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</si>
  <si>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</si>
  <si>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</si>
  <si>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</si>
  <si>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</si>
  <si>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</si>
  <si>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</si>
  <si>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</si>
  <si>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</si>
  <si>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</si>
  <si>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</si>
  <si>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</si>
  <si>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</si>
  <si>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</si>
  <si>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</si>
  <si>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</si>
  <si>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</si>
  <si>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</si>
  <si>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</si>
  <si>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</si>
  <si>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</si>
  <si>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</si>
  <si>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</si>
  <si>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</si>
  <si>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</si>
  <si>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</si>
  <si>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</si>
  <si>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</si>
  <si>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</si>
  <si>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</si>
  <si>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</si>
  <si>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</si>
  <si>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</si>
  <si>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</si>
  <si>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</si>
  <si>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</si>
  <si>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</si>
  <si>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</si>
  <si>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</si>
  <si>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</si>
  <si>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</si>
  <si>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</si>
  <si>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</si>
  <si>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</si>
  <si>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</si>
  <si>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</si>
  <si>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</si>
  <si>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</si>
  <si>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</si>
  <si>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</si>
  <si>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</si>
  <si>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</si>
  <si>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</si>
  <si>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</si>
  <si>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</si>
  <si>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</si>
  <si>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</si>
  <si>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</si>
  <si>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</si>
  <si>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</si>
  <si>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</si>
  <si>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</si>
  <si>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</si>
  <si>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</si>
  <si>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</si>
  <si>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</si>
  <si>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</si>
  <si>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</si>
  <si>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</si>
  <si>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</si>
  <si>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</si>
  <si>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</si>
  <si>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</si>
  <si>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</si>
  <si>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</si>
  <si>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</si>
  <si>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</si>
  <si>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</si>
  <si>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</si>
  <si>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</si>
  <si>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</si>
  <si>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</si>
  <si>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</si>
  <si>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</si>
  <si>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</si>
  <si>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</si>
  <si>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</si>
  <si>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</si>
  <si>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</si>
  <si>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</si>
  <si>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</si>
  <si>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</si>
  <si>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</si>
  <si>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</si>
  <si>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</si>
  <si>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</si>
  <si>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</si>
  <si>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</si>
  <si>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</si>
  <si>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</si>
  <si>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</si>
  <si>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</si>
  <si>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</si>
  <si>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</si>
  <si>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</si>
  <si>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</si>
  <si>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</si>
  <si>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</si>
  <si>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</si>
  <si>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</si>
  <si>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</si>
  <si>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</si>
  <si>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</si>
  <si>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</si>
  <si>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</si>
  <si>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</si>
  <si>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</si>
  <si>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</si>
  <si>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</si>
  <si>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</si>
  <si>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</si>
  <si>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</si>
  <si>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</si>
  <si>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</si>
  <si>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</si>
  <si>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</si>
  <si>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</si>
  <si>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</si>
  <si>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</si>
  <si>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</si>
  <si>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</si>
  <si>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</si>
  <si>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</si>
  <si>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</si>
  <si>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</si>
  <si>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</si>
  <si>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</si>
  <si>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</si>
  <si>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</si>
  <si>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</si>
  <si>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</si>
  <si>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</si>
  <si>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</si>
  <si>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</si>
  <si>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</si>
  <si>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</si>
  <si>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</si>
  <si>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</si>
  <si>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</si>
  <si>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</si>
  <si>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</si>
  <si>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</si>
  <si>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</si>
  <si>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</si>
  <si>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</si>
  <si>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</si>
  <si>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</si>
  <si>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</si>
  <si>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</si>
  <si>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</si>
  <si>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</si>
  <si>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</si>
  <si>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</si>
  <si>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</si>
  <si>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</si>
  <si>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</si>
  <si>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</si>
  <si>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</si>
  <si>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</si>
  <si>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</si>
  <si>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</si>
  <si>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</si>
  <si>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</si>
  <si>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</si>
  <si>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</si>
  <si>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</si>
  <si>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</si>
  <si>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</si>
  <si>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</si>
  <si>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</si>
  <si>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</si>
  <si>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</si>
  <si>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</si>
  <si>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</si>
  <si>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</si>
  <si>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</si>
  <si>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</si>
  <si>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</si>
  <si>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</si>
  <si>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</si>
  <si>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</si>
  <si>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</si>
  <si>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</si>
  <si>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</si>
  <si>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</si>
  <si>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</si>
  <si>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</si>
  <si>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</si>
  <si>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</si>
  <si>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</si>
  <si>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</si>
  <si>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</si>
  <si>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</si>
  <si>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</si>
  <si>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</si>
  <si>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</si>
  <si>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</si>
  <si>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</si>
  <si>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</si>
  <si>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</si>
  <si>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</si>
  <si>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</si>
  <si>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</si>
  <si>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</si>
  <si>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</si>
  <si>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</si>
  <si>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</si>
  <si>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</si>
  <si>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</si>
  <si>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</si>
  <si>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</si>
  <si>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</si>
  <si>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</si>
  <si>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</si>
  <si>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</si>
  <si>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</si>
  <si>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</si>
  <si>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</si>
  <si>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</si>
  <si>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</si>
  <si>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</si>
  <si>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</si>
  <si>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</si>
  <si>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</si>
  <si>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</si>
  <si>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</si>
  <si>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</si>
  <si>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</si>
  <si>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</si>
  <si>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</si>
  <si>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</si>
  <si>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</si>
  <si>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</si>
  <si>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</si>
  <si>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</si>
  <si>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</si>
  <si>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</si>
  <si>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</si>
  <si>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</si>
  <si>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</si>
  <si>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</si>
  <si>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</si>
  <si>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</si>
  <si>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</si>
  <si>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</si>
  <si>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</si>
  <si>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</si>
  <si>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</si>
  <si>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</si>
  <si>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</si>
  <si>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</si>
  <si>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</si>
  <si>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</si>
  <si>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</si>
  <si>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</si>
  <si>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</si>
  <si>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</si>
  <si>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</si>
  <si>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</si>
  <si>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</si>
  <si>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</si>
  <si>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</si>
  <si>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</si>
  <si>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</si>
  <si>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</si>
  <si>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</si>
  <si>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</si>
  <si>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</si>
  <si>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</si>
  <si>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</si>
  <si>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</si>
  <si>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</si>
  <si>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</si>
  <si>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</si>
  <si>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</si>
  <si>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</si>
  <si>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</si>
  <si>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</si>
  <si>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</si>
  <si>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</si>
  <si>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</si>
  <si>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</si>
  <si>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</si>
  <si>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</si>
  <si>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</si>
  <si>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</si>
  <si>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</si>
  <si>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</si>
  <si>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</si>
  <si>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</si>
  <si>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</si>
  <si>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</si>
  <si>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</si>
  <si>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</si>
  <si>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</si>
  <si>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</si>
  <si>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</si>
  <si>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</si>
  <si>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</si>
  <si>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</si>
  <si>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</si>
  <si>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</si>
  <si>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</si>
  <si>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</si>
  <si>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</si>
  <si>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</si>
  <si>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</si>
  <si>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</si>
  <si>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</si>
  <si>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</si>
  <si>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</si>
  <si>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</si>
  <si>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</si>
  <si>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</si>
  <si>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</si>
  <si>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</si>
  <si>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</si>
  <si>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</si>
  <si>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</si>
  <si>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</si>
  <si>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</si>
  <si>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</si>
  <si>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</si>
  <si>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</si>
  <si>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</si>
  <si>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</si>
  <si>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</si>
  <si>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</si>
  <si>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</si>
  <si>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</si>
  <si>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</si>
  <si>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</si>
  <si>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</si>
  <si>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</si>
  <si>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</si>
  <si>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</si>
  <si>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</si>
  <si>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</si>
  <si>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</si>
  <si>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</si>
  <si>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</si>
  <si>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</si>
  <si>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</si>
  <si>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</si>
  <si>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</si>
  <si>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</si>
  <si>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</si>
  <si>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</si>
  <si>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</si>
  <si>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</si>
  <si>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</si>
  <si>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</si>
  <si>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</si>
  <si>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</si>
  <si>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</si>
  <si>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</si>
  <si>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</si>
  <si>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</si>
  <si>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</si>
  <si>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</si>
  <si>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</si>
  <si>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</si>
  <si>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</si>
  <si>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</si>
  <si>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</si>
  <si>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</si>
  <si>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</si>
  <si>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</si>
  <si>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</si>
  <si>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</si>
  <si>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</si>
  <si>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</si>
  <si>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</si>
  <si>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</si>
  <si>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</si>
  <si>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</si>
  <si>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</si>
  <si>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</si>
  <si>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</si>
  <si>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</si>
  <si>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</si>
  <si>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</si>
  <si>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</si>
  <si>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</si>
  <si>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</si>
  <si>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</si>
  <si>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</si>
  <si>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</si>
  <si>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</si>
  <si>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</si>
  <si>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</si>
  <si>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</si>
  <si>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</si>
  <si>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</si>
  <si>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</si>
  <si>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</si>
  <si>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</si>
  <si>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</si>
  <si>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</si>
  <si>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</si>
  <si>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</si>
  <si>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</si>
  <si>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</si>
  <si>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</si>
  <si>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</si>
  <si>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</si>
  <si>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</si>
  <si>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</si>
  <si>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</si>
  <si>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</si>
  <si>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</si>
  <si>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</si>
  <si>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</si>
  <si>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</si>
  <si>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</si>
  <si>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</si>
  <si>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</si>
  <si>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</si>
  <si>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</si>
  <si>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</si>
  <si>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</si>
  <si>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</si>
  <si>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</si>
  <si>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</si>
  <si>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</si>
  <si>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</si>
  <si>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</si>
  <si>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</si>
  <si>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</si>
  <si>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</si>
  <si>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</si>
  <si>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</si>
  <si>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</si>
  <si>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</si>
  <si>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</si>
  <si>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</si>
  <si>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</si>
  <si>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</si>
  <si>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</si>
  <si>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</si>
  <si>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</si>
  <si>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</si>
  <si>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</si>
  <si>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</si>
  <si>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</si>
  <si>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</si>
  <si>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</si>
  <si>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</si>
  <si>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</si>
  <si>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</si>
  <si>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</si>
  <si>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</si>
  <si>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</si>
  <si>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</si>
  <si>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</si>
  <si>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</si>
  <si>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</si>
  <si>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</si>
  <si>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</si>
  <si>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</si>
  <si>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</si>
  <si>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</si>
  <si>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</si>
  <si>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</si>
  <si>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</si>
  <si>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</si>
  <si>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</si>
  <si>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</si>
  <si>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</si>
  <si>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</si>
  <si>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</si>
  <si>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</si>
  <si>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</si>
  <si>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</si>
  <si>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</si>
  <si>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</si>
  <si>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</si>
  <si>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</si>
  <si>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</si>
  <si>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</si>
  <si>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</si>
  <si>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</si>
  <si>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</si>
  <si>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</si>
  <si>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</si>
  <si>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</si>
  <si>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</si>
  <si>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</si>
  <si>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</si>
  <si>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</si>
  <si>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</si>
  <si>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</si>
  <si>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</si>
  <si>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</si>
  <si>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</si>
  <si>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</si>
  <si>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</si>
  <si>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</si>
  <si>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</si>
  <si>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</si>
  <si>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</si>
  <si>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</si>
  <si>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</si>
  <si>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</si>
  <si>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</si>
  <si>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</si>
  <si>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</si>
  <si>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</si>
  <si>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</si>
  <si>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</si>
  <si>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</si>
  <si>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</si>
  <si>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</si>
  <si>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</si>
  <si>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</si>
  <si>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</si>
  <si>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</si>
  <si>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</si>
  <si>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</si>
  <si>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</si>
  <si>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</si>
  <si>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</si>
  <si>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</si>
  <si>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</si>
  <si>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</si>
  <si>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</si>
  <si>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</si>
  <si>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</si>
  <si>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</si>
  <si>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</si>
  <si>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</si>
  <si>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</si>
  <si>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</si>
  <si>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</si>
  <si>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</si>
  <si>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</si>
  <si>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</si>
  <si>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</si>
  <si>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</si>
  <si>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</si>
  <si>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</si>
  <si>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</si>
  <si>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</si>
  <si>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</si>
  <si>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</si>
  <si>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</si>
  <si>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</si>
  <si>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</si>
  <si>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</si>
  <si>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</si>
  <si>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</si>
  <si>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</si>
  <si>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</si>
  <si>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</si>
  <si>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</si>
  <si>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</si>
  <si>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</si>
  <si>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</si>
  <si>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</si>
  <si>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</si>
  <si>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</si>
  <si>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</si>
  <si>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</si>
  <si>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</si>
  <si>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</si>
  <si>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</si>
  <si>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</si>
  <si>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</si>
  <si>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</si>
  <si>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</si>
  <si>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</si>
  <si>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</si>
  <si>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</si>
  <si>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</si>
  <si>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</si>
  <si>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</si>
  <si>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</si>
  <si>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</si>
  <si>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</si>
  <si>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</si>
  <si>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</si>
  <si>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</si>
  <si>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</si>
  <si>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</si>
  <si>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</si>
  <si>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</si>
  <si>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</si>
  <si>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</si>
  <si>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</si>
  <si>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</si>
  <si>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</si>
  <si>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</si>
  <si>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</si>
  <si>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</si>
  <si>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</si>
  <si>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</si>
  <si>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</si>
  <si>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</si>
  <si>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</si>
  <si>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</si>
  <si>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</si>
  <si>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</si>
  <si>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</si>
  <si>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</si>
  <si>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</si>
  <si>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</si>
  <si>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</si>
  <si>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</si>
  <si>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</si>
  <si>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</si>
  <si>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</si>
  <si>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</si>
  <si>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</si>
  <si>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</si>
  <si>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</si>
  <si>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</si>
  <si>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</si>
  <si>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</si>
  <si>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</si>
  <si>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</si>
  <si>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</si>
  <si>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</si>
  <si>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</si>
  <si>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</si>
  <si>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</si>
  <si>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</si>
  <si>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</si>
  <si>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</si>
  <si>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</si>
  <si>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</si>
  <si>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</si>
  <si>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</si>
  <si>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</si>
  <si>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</si>
  <si>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</si>
  <si>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</si>
  <si>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</si>
  <si>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</si>
  <si>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</si>
  <si>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</si>
  <si>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</si>
  <si>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</si>
  <si>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</si>
  <si>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</si>
  <si>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</si>
  <si>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</si>
  <si>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</si>
  <si>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</si>
  <si>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</si>
  <si>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</si>
  <si>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</si>
  <si>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</si>
  <si>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</si>
  <si>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</si>
  <si>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</si>
  <si>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</si>
  <si>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</si>
  <si>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</si>
  <si>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</si>
  <si>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</si>
  <si>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</si>
  <si>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</si>
  <si>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</si>
  <si>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</si>
  <si>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</si>
  <si>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</si>
  <si>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</si>
  <si>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</si>
  <si>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</si>
  <si>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</si>
  <si>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</si>
  <si>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</si>
  <si>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</si>
  <si>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</si>
  <si>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</si>
  <si>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</si>
  <si>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</si>
  <si>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</si>
  <si>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</si>
  <si>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</si>
  <si>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</si>
  <si>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</si>
  <si>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</si>
  <si>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</si>
  <si>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</si>
  <si>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</si>
  <si>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</si>
  <si>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</si>
  <si>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</si>
  <si>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</si>
  <si>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</si>
  <si>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</si>
  <si>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</si>
  <si>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</si>
  <si>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</si>
  <si>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</si>
  <si>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</si>
  <si>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</si>
  <si>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</si>
  <si>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</si>
  <si>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</si>
  <si>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</si>
  <si>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</si>
  <si>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</si>
  <si>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</si>
  <si>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</si>
  <si>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</si>
  <si>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</si>
  <si>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</si>
  <si>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</si>
  <si>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</si>
  <si>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</si>
  <si>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</si>
  <si>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</si>
  <si>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</si>
  <si>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</si>
  <si>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</si>
  <si>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</si>
  <si>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</si>
  <si>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</si>
  <si>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</si>
  <si>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</si>
  <si>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</si>
  <si>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</si>
  <si>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</si>
  <si>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</si>
  <si>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</si>
  <si>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</si>
  <si>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</si>
  <si>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</si>
  <si>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</si>
  <si>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</si>
  <si>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</si>
  <si>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</si>
  <si>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</si>
  <si>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</si>
  <si>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</si>
  <si>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</si>
  <si>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</si>
  <si>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</si>
  <si>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</si>
  <si>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</si>
  <si>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</si>
  <si>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</si>
  <si>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</si>
  <si>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</si>
  <si>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</si>
  <si>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</si>
  <si>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</si>
  <si>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</si>
  <si>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</si>
  <si>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</si>
  <si>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</si>
  <si>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</si>
  <si>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</si>
  <si>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</si>
  <si>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</si>
  <si>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</si>
  <si>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</si>
  <si>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</si>
  <si>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</si>
  <si>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</si>
  <si>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</si>
  <si>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</si>
  <si>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</si>
  <si>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</si>
  <si>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</si>
  <si>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</si>
  <si>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</si>
  <si>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</si>
  <si>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</si>
  <si>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</si>
  <si>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</si>
  <si>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</si>
  <si>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</si>
  <si>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</si>
  <si>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</si>
  <si>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</si>
  <si>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</si>
  <si>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</si>
  <si>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</si>
  <si>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</si>
  <si>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</si>
  <si>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</si>
  <si>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</si>
  <si>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</si>
  <si>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</si>
  <si>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</si>
  <si>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</si>
  <si>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</si>
  <si>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</si>
  <si>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</si>
  <si>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</si>
  <si>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</si>
  <si>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</si>
  <si>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</si>
  <si>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</si>
  <si>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</si>
  <si>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</si>
  <si>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</si>
  <si>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</si>
  <si>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</si>
  <si>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</si>
  <si>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</si>
  <si>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</si>
  <si>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</si>
  <si>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</si>
  <si>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</si>
  <si>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</si>
  <si>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</si>
  <si>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</si>
  <si>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</si>
  <si>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</si>
  <si>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</si>
  <si>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</si>
  <si>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</si>
  <si>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</si>
  <si>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</si>
  <si>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</si>
  <si>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</si>
  <si>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</si>
  <si>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</si>
  <si>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</si>
  <si>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</si>
  <si>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</si>
  <si>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</si>
  <si>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</si>
  <si>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</si>
  <si>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</si>
  <si>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</si>
  <si>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</si>
  <si>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</si>
  <si>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</si>
  <si>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</si>
  <si>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</si>
  <si>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</si>
  <si>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</si>
  <si>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</si>
  <si>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</si>
  <si>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</si>
  <si>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</si>
  <si>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</si>
  <si>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</si>
  <si>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</si>
  <si>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</si>
  <si>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</si>
  <si>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</si>
  <si>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</si>
  <si>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</si>
  <si>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</si>
  <si>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</si>
  <si>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</si>
  <si>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</si>
  <si>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</si>
  <si>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</si>
  <si>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</si>
  <si>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</si>
  <si>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</si>
  <si>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</si>
  <si>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</si>
  <si>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</si>
  <si>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</si>
  <si>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</si>
  <si>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</si>
  <si>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</si>
  <si>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</si>
  <si>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</si>
  <si>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</si>
  <si>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</si>
  <si>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</si>
  <si>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</si>
  <si>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</si>
  <si>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</si>
  <si>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</si>
  <si>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</si>
  <si>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</si>
  <si>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</si>
  <si>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</si>
  <si>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</si>
  <si>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</si>
  <si>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</si>
  <si>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</si>
  <si>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</si>
  <si>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</si>
  <si>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</si>
  <si>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</si>
  <si>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</si>
  <si>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</si>
  <si>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</si>
  <si>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</si>
  <si>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</si>
  <si>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</si>
  <si>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</si>
  <si>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</si>
  <si>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</si>
  <si>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</si>
  <si>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</si>
  <si>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</si>
  <si>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</si>
  <si>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</si>
  <si>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</si>
  <si>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</si>
  <si>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</si>
  <si>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</si>
  <si>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</si>
  <si>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</si>
  <si>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</si>
  <si>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</si>
  <si>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</si>
  <si>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</si>
  <si>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</si>
  <si>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</si>
  <si>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</si>
  <si>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</si>
  <si>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</si>
  <si>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</si>
  <si>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</si>
  <si>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</si>
  <si>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</si>
  <si>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</si>
  <si>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</si>
  <si>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</si>
  <si>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</si>
  <si>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</si>
  <si>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</si>
  <si>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</si>
  <si>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</si>
  <si>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</si>
  <si>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</si>
  <si>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</si>
  <si>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</si>
  <si>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</si>
  <si>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</si>
  <si>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</si>
  <si>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</si>
  <si>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</si>
  <si>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</si>
  <si>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</si>
  <si>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</si>
  <si>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</si>
  <si>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</si>
  <si>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</si>
  <si>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</si>
  <si>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</si>
  <si>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</si>
  <si>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</si>
  <si>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</si>
  <si>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</si>
  <si>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</si>
  <si>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</si>
  <si>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</si>
  <si>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</si>
  <si>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</si>
  <si>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</si>
  <si>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</si>
  <si>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</si>
  <si>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</si>
  <si>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</si>
  <si>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</si>
  <si>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</si>
  <si>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</si>
  <si>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</si>
  <si>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</si>
  <si>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</si>
  <si>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</si>
  <si>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</si>
  <si>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</si>
  <si>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</si>
  <si>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</si>
  <si>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</si>
  <si>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</si>
  <si>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</si>
  <si>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</si>
  <si>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</si>
  <si>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</si>
  <si>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</si>
  <si>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</si>
  <si>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</si>
  <si>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</si>
  <si>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</si>
  <si>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</si>
  <si>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</si>
  <si>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</si>
  <si>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</si>
  <si>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</si>
  <si>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</si>
  <si>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</si>
  <si>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</si>
  <si>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</si>
  <si>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</si>
  <si>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</si>
  <si>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</si>
  <si>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</si>
  <si>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</si>
  <si>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</si>
  <si>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</si>
  <si>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</si>
  <si>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</si>
  <si>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</si>
  <si>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</si>
  <si>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</si>
  <si>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</si>
  <si>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</si>
  <si>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</si>
  <si>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</si>
  <si>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</si>
  <si>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</si>
  <si>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</si>
  <si>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</si>
  <si>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</si>
  <si>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</si>
  <si>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</si>
  <si>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</si>
  <si>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</si>
  <si>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</si>
  <si>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</si>
  <si>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</si>
  <si>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</si>
  <si>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</si>
  <si>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</si>
  <si>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</si>
  <si>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</si>
  <si>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</si>
  <si>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</si>
  <si>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</si>
  <si>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</si>
  <si>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</si>
  <si>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</si>
  <si>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</si>
  <si>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</si>
  <si>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</si>
  <si>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</si>
  <si>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</si>
  <si>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</si>
  <si>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</si>
  <si>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</si>
  <si>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</si>
  <si>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</si>
  <si>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</si>
  <si>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</si>
  <si>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</si>
  <si>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</si>
  <si>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</si>
  <si>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</si>
  <si>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</si>
  <si>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</si>
  <si>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</si>
  <si>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</si>
  <si>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</si>
  <si>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</si>
  <si>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</si>
  <si>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</si>
  <si>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</si>
  <si>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</si>
  <si>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</si>
  <si>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</si>
  <si>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</si>
  <si>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</si>
  <si>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</si>
  <si>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</si>
  <si>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</si>
  <si>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</si>
  <si>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</si>
  <si>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</si>
  <si>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</si>
  <si>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</si>
  <si>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</si>
  <si>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</si>
  <si>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</si>
  <si>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</si>
  <si>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</si>
  <si>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</si>
  <si>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</si>
  <si>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</si>
  <si>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</si>
  <si>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</si>
  <si>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</si>
  <si>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</si>
  <si>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</si>
  <si>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</si>
  <si>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</si>
  <si>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</si>
  <si>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</si>
  <si>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</si>
  <si>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</si>
  <si>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</si>
  <si>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</si>
  <si>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</si>
  <si>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</si>
  <si>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</si>
  <si>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</si>
  <si>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</si>
  <si>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</si>
  <si>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</si>
  <si>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</si>
  <si>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</si>
  <si>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</si>
  <si>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</si>
  <si>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</si>
  <si>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</si>
  <si>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</si>
  <si>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</si>
  <si>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</si>
  <si>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</si>
  <si>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</si>
  <si>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</si>
  <si>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</si>
  <si>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</si>
  <si>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</si>
  <si>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</si>
  <si>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</si>
  <si>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</si>
  <si>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</si>
  <si>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</si>
  <si>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</si>
  <si>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</si>
  <si>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</si>
  <si>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</si>
  <si>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</si>
  <si>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</si>
  <si>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</si>
  <si>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</si>
  <si>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</si>
  <si>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</si>
  <si>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</si>
  <si>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</si>
  <si>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</si>
  <si>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</si>
  <si>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</si>
  <si>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</si>
  <si>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</si>
  <si>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</si>
  <si>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</si>
  <si>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</si>
  <si>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</si>
  <si>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</si>
  <si>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</si>
  <si>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</si>
  <si>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</si>
  <si>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</si>
  <si>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</si>
  <si>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</si>
  <si>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</si>
  <si>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</si>
  <si>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</si>
  <si>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</si>
  <si>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</si>
  <si>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</si>
  <si>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</si>
  <si>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</si>
  <si>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</si>
  <si>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</si>
  <si>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</si>
  <si>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</si>
  <si>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</si>
  <si>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</si>
  <si>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</si>
  <si>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</si>
  <si>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</si>
  <si>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</si>
  <si>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</si>
  <si>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</si>
  <si>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</si>
  <si>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</si>
  <si>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</si>
  <si>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</si>
  <si>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</si>
  <si>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</si>
  <si>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</si>
  <si>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</si>
  <si>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</si>
  <si>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</si>
  <si>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</si>
  <si>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</si>
  <si>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</si>
  <si>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</si>
  <si>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</si>
  <si>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</si>
  <si>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</si>
  <si>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</si>
  <si>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</si>
  <si>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</si>
  <si>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</si>
  <si>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</si>
  <si>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</si>
  <si>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</si>
  <si>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</si>
  <si>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</si>
  <si>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</si>
  <si>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</si>
  <si>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</si>
  <si>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</si>
  <si>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</si>
  <si>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</si>
  <si>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</si>
  <si>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</si>
  <si>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</si>
  <si>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</si>
  <si>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</si>
  <si>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</si>
  <si>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</si>
  <si>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</si>
  <si>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</si>
  <si>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</si>
  <si>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</si>
  <si>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</si>
  <si>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</si>
  <si>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</si>
  <si>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</si>
  <si>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</si>
  <si>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</si>
  <si>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</si>
  <si>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</si>
  <si>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</si>
  <si>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</si>
  <si>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</si>
  <si>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</si>
  <si>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</si>
  <si>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</si>
  <si>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</si>
  <si>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</si>
  <si>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</si>
  <si>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</si>
  <si>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</si>
  <si>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</si>
  <si>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</si>
  <si>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</si>
  <si>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</si>
  <si>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</si>
  <si>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</si>
  <si>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</si>
  <si>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</si>
  <si>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</si>
  <si>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</si>
  <si>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</si>
  <si>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</si>
  <si>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</si>
  <si>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</si>
  <si>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</si>
  <si>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</si>
  <si>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</si>
  <si>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</si>
  <si>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</si>
  <si>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</si>
  <si>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</si>
  <si>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</si>
  <si>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</si>
  <si>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</si>
  <si>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</si>
  <si>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</si>
  <si>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</si>
  <si>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</si>
  <si>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</si>
  <si>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</si>
  <si>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</si>
  <si>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</si>
  <si>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</si>
  <si>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</si>
  <si>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</si>
  <si>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</si>
  <si>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</si>
  <si>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</si>
  <si>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</si>
  <si>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</si>
  <si>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</si>
  <si>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</si>
  <si>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</si>
  <si>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</si>
  <si>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</si>
  <si>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</si>
  <si>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</si>
  <si>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</si>
  <si>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</si>
  <si>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</si>
  <si>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</si>
  <si>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</si>
  <si>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</si>
  <si>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</si>
  <si>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</si>
  <si>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</si>
  <si>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</si>
  <si>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</si>
  <si>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</si>
  <si>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</si>
  <si>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</si>
  <si>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</si>
  <si>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</si>
  <si>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</si>
  <si>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</si>
  <si>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</si>
  <si>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</si>
  <si>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</si>
  <si>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</si>
  <si>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</si>
  <si>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</si>
  <si>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</si>
  <si>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</si>
  <si>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</si>
  <si>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</si>
  <si>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</si>
  <si>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</si>
  <si>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</si>
  <si>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</si>
  <si>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</si>
  <si>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</si>
  <si>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</si>
  <si>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</si>
  <si>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</si>
  <si>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</si>
  <si>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</si>
  <si>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</si>
  <si>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</si>
  <si>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</si>
  <si>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</si>
  <si>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</si>
  <si>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</si>
  <si>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</si>
  <si>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</si>
  <si>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</si>
  <si>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</si>
  <si>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</si>
  <si>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</si>
  <si>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</si>
  <si>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</si>
  <si>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</si>
  <si>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</si>
  <si>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</si>
  <si>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</si>
  <si>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</si>
  <si>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</si>
  <si>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</si>
  <si>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</si>
  <si>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</si>
  <si>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</si>
  <si>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</si>
  <si>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</si>
  <si>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</si>
  <si>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</si>
  <si>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</si>
  <si>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</si>
  <si>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</si>
  <si>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</si>
  <si>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</si>
  <si>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</si>
  <si>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</si>
  <si>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</si>
  <si>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</si>
  <si>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</si>
  <si>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</si>
  <si>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</si>
  <si>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</si>
  <si>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</si>
  <si>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</si>
  <si>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</si>
  <si>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</si>
  <si>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</si>
  <si>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</si>
  <si>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</si>
  <si>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</si>
  <si>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</si>
  <si>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</si>
  <si>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</si>
  <si>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</si>
  <si>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</si>
  <si>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</si>
  <si>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</si>
  <si>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</si>
  <si>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</si>
  <si>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</si>
  <si>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</si>
  <si>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</si>
  <si>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</si>
  <si>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</si>
  <si>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</si>
  <si>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</si>
  <si>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</si>
  <si>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</si>
  <si>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</si>
  <si>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</si>
  <si>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</si>
  <si>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</si>
  <si>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</si>
  <si>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</si>
  <si>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</si>
  <si>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</si>
  <si>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</si>
  <si>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</si>
  <si>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</si>
  <si>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</si>
  <si>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</si>
  <si>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</si>
  <si>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</si>
  <si>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</si>
  <si>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</si>
  <si>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</si>
  <si>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</si>
  <si>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</si>
  <si>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</si>
  <si>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</si>
  <si>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</si>
  <si>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</si>
  <si>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</si>
  <si>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</si>
  <si>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</si>
  <si>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</si>
  <si>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</si>
  <si>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</si>
  <si>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</si>
  <si>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</si>
  <si>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</si>
  <si>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</si>
  <si>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</si>
  <si>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</si>
  <si>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</si>
  <si>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</si>
  <si>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</si>
  <si>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</si>
  <si>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</si>
  <si>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</si>
  <si>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</si>
  <si>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</si>
  <si>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</si>
  <si>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</si>
  <si>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</si>
  <si>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</si>
  <si>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</si>
  <si>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</si>
  <si>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</si>
  <si>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</si>
  <si>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</si>
  <si>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</si>
  <si>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</si>
  <si>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</si>
  <si>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</si>
  <si>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</si>
  <si>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</si>
  <si>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</si>
  <si>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</si>
  <si>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</si>
  <si>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</si>
  <si>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</si>
  <si>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</si>
  <si>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</si>
  <si>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</si>
  <si>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</si>
  <si>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</si>
  <si>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</si>
  <si>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</si>
  <si>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</si>
  <si>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</si>
  <si>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</si>
  <si>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</si>
  <si>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</si>
  <si>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</si>
  <si>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</si>
  <si>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</si>
  <si>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</si>
  <si>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</si>
  <si>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</si>
  <si>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</si>
  <si>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</si>
  <si>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</si>
  <si>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</si>
  <si>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</si>
  <si>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</si>
  <si>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</si>
  <si>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</si>
  <si>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</si>
  <si>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</si>
  <si>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</si>
  <si>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</si>
  <si>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</si>
  <si>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</si>
  <si>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</si>
  <si>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</si>
  <si>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</si>
  <si>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</si>
  <si>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</si>
  <si>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</si>
  <si>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</si>
  <si>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</si>
  <si>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</si>
  <si>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</si>
  <si>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</si>
  <si>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</si>
  <si>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</si>
  <si>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</si>
  <si>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</si>
  <si>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</si>
  <si>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</si>
  <si>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</si>
  <si>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</si>
  <si>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</si>
  <si>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</si>
  <si>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</si>
  <si>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</si>
  <si>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</si>
  <si>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</si>
  <si>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</si>
  <si>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</si>
  <si>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</si>
  <si>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</si>
  <si>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</si>
  <si>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</si>
  <si>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</si>
  <si>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</si>
  <si>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</si>
  <si>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</si>
  <si>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</si>
  <si>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</si>
  <si>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</si>
  <si>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</si>
  <si>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</si>
  <si>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</si>
  <si>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</si>
  <si>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</si>
  <si>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</si>
  <si>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</si>
  <si>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</si>
  <si>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</si>
  <si>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</si>
  <si>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</si>
  <si>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</si>
  <si>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</si>
  <si>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</si>
  <si>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</si>
  <si>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</si>
  <si>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</si>
  <si>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</si>
  <si>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</si>
  <si>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</si>
  <si>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</si>
  <si>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</si>
  <si>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</si>
  <si>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</si>
  <si>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</si>
  <si>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</si>
  <si>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</si>
  <si>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</si>
  <si>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</si>
  <si>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</si>
  <si>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</si>
  <si>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</si>
  <si>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</si>
  <si>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</si>
  <si>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</si>
  <si>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</si>
  <si>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</si>
  <si>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</si>
  <si>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</si>
  <si>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</si>
  <si>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</si>
  <si>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</si>
  <si>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</si>
  <si>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</si>
  <si>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</si>
  <si>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</si>
  <si>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</si>
  <si>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</si>
  <si>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</si>
  <si>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</si>
  <si>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</si>
  <si>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</si>
  <si>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</si>
  <si>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</si>
  <si>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</si>
  <si>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</si>
  <si>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</si>
  <si>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</si>
  <si>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</si>
  <si>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</si>
  <si>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</si>
  <si>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</si>
  <si>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</si>
  <si>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</si>
  <si>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</si>
  <si>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</si>
  <si>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</si>
  <si>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</si>
  <si>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</si>
  <si>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</si>
  <si>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</si>
  <si>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</si>
  <si>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</si>
  <si>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</si>
  <si>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</si>
  <si>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</si>
  <si>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</si>
  <si>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</si>
  <si>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</si>
  <si>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</si>
  <si>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</si>
  <si>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</si>
  <si>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</si>
  <si>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</si>
  <si>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</si>
  <si>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</si>
  <si>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</si>
  <si>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</si>
  <si>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</si>
  <si>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</si>
  <si>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</si>
  <si>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</si>
  <si>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</si>
  <si>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</si>
  <si>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</si>
  <si>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</si>
  <si>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</si>
  <si>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</si>
  <si>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</si>
  <si>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</si>
  <si>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</si>
  <si>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</si>
  <si>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</si>
  <si>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</si>
  <si>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</si>
  <si>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</si>
  <si>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</si>
  <si>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</si>
  <si>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</si>
  <si>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</si>
  <si>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</si>
  <si>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</si>
  <si>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</si>
  <si>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</si>
  <si>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</si>
  <si>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</si>
  <si>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</si>
  <si>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</si>
  <si>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</si>
  <si>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</si>
  <si>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</si>
  <si>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</si>
  <si>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</si>
  <si>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</si>
  <si>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</si>
  <si>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</si>
  <si>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</si>
  <si>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</si>
  <si>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</si>
  <si>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</si>
  <si>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</si>
  <si>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</si>
  <si>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</si>
  <si>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</si>
  <si>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</si>
  <si>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</si>
  <si>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</si>
  <si>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</si>
  <si>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</si>
  <si>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</si>
  <si>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</si>
  <si>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</si>
  <si>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</si>
  <si>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</si>
  <si>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</si>
  <si>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</si>
  <si>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</si>
  <si>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</si>
  <si>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</si>
  <si>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</si>
  <si>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</si>
  <si>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</si>
  <si>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</si>
  <si>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</si>
  <si>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</si>
  <si>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</si>
  <si>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</si>
  <si>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</si>
  <si>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</si>
  <si>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</si>
  <si>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</si>
  <si>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</si>
  <si>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</si>
  <si>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</si>
  <si>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</si>
  <si>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</si>
  <si>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</si>
  <si>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</si>
  <si>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</si>
  <si>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</si>
  <si>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</si>
  <si>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</si>
  <si>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</si>
  <si>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</si>
  <si>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</si>
  <si>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</si>
  <si>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</si>
  <si>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</si>
  <si>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</si>
  <si>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</si>
  <si>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</si>
  <si>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</si>
  <si>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</si>
  <si>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</si>
  <si>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</si>
  <si>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</si>
  <si>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</si>
  <si>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</si>
  <si>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</si>
  <si>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</si>
  <si>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</si>
  <si>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</si>
  <si>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</si>
  <si>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</si>
  <si>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</si>
  <si>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</si>
  <si>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</si>
  <si>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</si>
  <si>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</si>
  <si>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</si>
  <si>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</si>
  <si>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</si>
  <si>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</si>
  <si>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</si>
  <si>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</si>
  <si>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</si>
  <si>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</si>
  <si>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</si>
  <si>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</si>
  <si>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</si>
  <si>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</si>
  <si>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</si>
  <si>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</si>
  <si>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</si>
  <si>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</si>
  <si>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</si>
  <si>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</si>
  <si>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</si>
  <si>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</si>
  <si>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</si>
  <si>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</si>
  <si>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</si>
  <si>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</si>
  <si>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</si>
  <si>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</si>
  <si>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</si>
  <si>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</si>
  <si>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</si>
  <si>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</si>
  <si>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</si>
  <si>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</si>
  <si>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</si>
  <si>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</si>
  <si>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</si>
  <si>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</si>
  <si>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</si>
  <si>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</si>
  <si>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</si>
  <si>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</si>
  <si>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</si>
  <si>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</si>
  <si>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</si>
  <si>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</si>
  <si>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</si>
  <si>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</si>
  <si>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</si>
  <si>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</si>
  <si>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</si>
  <si>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</si>
  <si>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</si>
  <si>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</si>
  <si>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</si>
  <si>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</si>
  <si>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</si>
  <si>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</si>
  <si>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</si>
  <si>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</si>
  <si>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</si>
  <si>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</si>
  <si>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</si>
  <si>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</si>
  <si>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</si>
  <si>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</si>
  <si>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</si>
  <si>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</si>
  <si>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</si>
  <si>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</si>
  <si>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</si>
  <si>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</si>
  <si>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</si>
  <si>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</si>
  <si>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</si>
  <si>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</si>
  <si>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</si>
  <si>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</si>
  <si>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</si>
  <si>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</si>
  <si>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</si>
  <si>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</si>
  <si>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</si>
  <si>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</si>
  <si>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</si>
  <si>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</si>
  <si>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</si>
  <si>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</si>
  <si>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</si>
  <si>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</si>
  <si>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</si>
  <si>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</si>
  <si>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</si>
  <si>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</si>
  <si>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</si>
  <si>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</si>
  <si>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</si>
  <si>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</si>
  <si>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</si>
  <si>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</si>
  <si>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</si>
  <si>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</si>
  <si>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</si>
  <si>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</si>
  <si>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</si>
  <si>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</si>
  <si>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</si>
  <si>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</si>
  <si>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</si>
  <si>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</si>
  <si>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</si>
  <si>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</si>
  <si>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</si>
  <si>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</si>
  <si>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</si>
  <si>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</si>
  <si>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</si>
  <si>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</si>
  <si>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</si>
  <si>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</si>
  <si>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</si>
  <si>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</si>
  <si>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</si>
  <si>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</si>
  <si>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</si>
  <si>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</si>
  <si>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</si>
  <si>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</si>
  <si>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</si>
  <si>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</si>
  <si>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</si>
  <si>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</si>
  <si>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</si>
  <si>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</si>
  <si>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</si>
  <si>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</si>
  <si>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</si>
  <si>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</si>
  <si>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</si>
  <si>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</si>
  <si>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</si>
  <si>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</si>
  <si>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</si>
  <si>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</si>
  <si>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</si>
  <si>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</si>
  <si>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</si>
  <si>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</si>
  <si>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</si>
  <si>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</si>
  <si>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</si>
  <si>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</si>
  <si>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</si>
  <si>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</si>
  <si>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</si>
  <si>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</si>
  <si>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</si>
  <si>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</si>
  <si>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</si>
  <si>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</si>
  <si>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</si>
  <si>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</si>
  <si>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</si>
  <si>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</si>
  <si>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</si>
  <si>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</si>
  <si>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</si>
  <si>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</si>
  <si>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</si>
  <si>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</si>
  <si>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</si>
  <si>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</si>
  <si>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</si>
  <si>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</si>
  <si>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</si>
  <si>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</si>
  <si>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</si>
  <si>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</si>
  <si>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</si>
  <si>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</si>
  <si>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</si>
  <si>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</si>
  <si>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</si>
  <si>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</si>
  <si>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</si>
  <si>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</si>
  <si>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</si>
  <si>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</si>
  <si>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</si>
  <si>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</si>
  <si>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</si>
  <si>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</si>
  <si>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</si>
  <si>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</si>
  <si>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</si>
  <si>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</si>
  <si>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</si>
  <si>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</si>
  <si>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</si>
  <si>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</si>
  <si>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</si>
  <si>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</si>
  <si>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</si>
  <si>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</si>
  <si>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</si>
  <si>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</si>
  <si>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</si>
  <si>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</si>
  <si>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</si>
  <si>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</si>
  <si>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</si>
  <si>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</si>
  <si>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</si>
  <si>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</si>
  <si>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</si>
  <si>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</si>
  <si>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</si>
  <si>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</si>
  <si>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</si>
  <si>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</si>
  <si>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</si>
  <si>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</si>
  <si>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</si>
  <si>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</si>
  <si>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</si>
  <si>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</si>
  <si>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</si>
  <si>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</si>
  <si>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</si>
  <si>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</si>
  <si>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</si>
  <si>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</si>
  <si>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</si>
  <si>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</si>
  <si>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</si>
  <si>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</si>
  <si>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</si>
  <si>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</si>
  <si>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</si>
  <si>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</si>
  <si>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</si>
  <si>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</si>
  <si>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</si>
  <si>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</si>
  <si>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</si>
  <si>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</si>
  <si>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</si>
  <si>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</si>
  <si>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</si>
  <si>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</si>
  <si>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</si>
  <si>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</si>
  <si>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</si>
  <si>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</si>
  <si>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</si>
  <si>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</si>
  <si>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</si>
  <si>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</si>
  <si>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</si>
  <si>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</si>
  <si>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</si>
  <si>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</si>
  <si>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</si>
  <si>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</si>
  <si>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</si>
  <si>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</si>
  <si>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</si>
  <si>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</si>
  <si>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</si>
  <si>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</si>
  <si>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</si>
  <si>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</si>
  <si>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</si>
  <si>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</si>
  <si>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</si>
  <si>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</si>
  <si>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</si>
  <si>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</si>
  <si>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</si>
  <si>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</si>
  <si>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</si>
  <si>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</si>
  <si>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</si>
  <si>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</si>
  <si>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</si>
  <si>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</si>
  <si>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</si>
  <si>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</si>
  <si>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</si>
  <si>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</si>
  <si>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</si>
  <si>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</si>
  <si>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</si>
  <si>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</si>
  <si>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</si>
  <si>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</si>
  <si>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</si>
  <si>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</si>
  <si>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</si>
  <si>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</si>
  <si>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</si>
  <si>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</si>
  <si>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</si>
  <si>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</si>
  <si>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</si>
  <si>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</si>
  <si>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</si>
  <si>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</si>
  <si>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</si>
  <si>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</si>
  <si>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</si>
  <si>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</si>
  <si>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</si>
  <si>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</si>
  <si>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</si>
  <si>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</si>
  <si>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</si>
  <si>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</si>
  <si>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</si>
  <si>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</si>
  <si>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</si>
  <si>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</si>
  <si>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</si>
  <si>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</si>
  <si>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</si>
  <si>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</si>
  <si>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</si>
  <si>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</si>
  <si>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</si>
  <si>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</si>
  <si>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</si>
  <si>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</si>
  <si>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</si>
  <si>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</si>
  <si>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</si>
  <si>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</si>
  <si>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</si>
  <si>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</si>
  <si>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</si>
  <si>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</si>
  <si>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</si>
  <si>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</si>
  <si>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</si>
  <si>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</si>
  <si>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</si>
  <si>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</si>
  <si>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</si>
  <si>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</si>
  <si>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</si>
  <si>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</si>
  <si>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</si>
  <si>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</si>
  <si>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</si>
  <si>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</si>
  <si>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</si>
  <si>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</si>
  <si>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</si>
  <si>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</si>
  <si>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</si>
  <si>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</si>
  <si>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</si>
  <si>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</si>
  <si>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</si>
  <si>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</si>
  <si>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</si>
  <si>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</si>
  <si>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</si>
  <si>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</si>
  <si>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</si>
  <si>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</si>
  <si>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</si>
  <si>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</si>
  <si>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</si>
  <si>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</si>
  <si>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</si>
  <si>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</si>
  <si>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</si>
  <si>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</si>
  <si>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</si>
  <si>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</si>
  <si>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</si>
  <si>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</si>
  <si>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</si>
  <si>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</si>
  <si>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</si>
  <si>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</si>
  <si>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</si>
  <si>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</si>
  <si>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</si>
  <si>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</si>
  <si>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</si>
  <si>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</si>
  <si>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</si>
  <si>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</si>
  <si>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</si>
  <si>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</si>
  <si>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</si>
  <si>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</si>
  <si>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</si>
  <si>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</si>
  <si>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</si>
  <si>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</si>
  <si>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</si>
  <si>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</si>
  <si>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</si>
  <si>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</si>
  <si>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</si>
  <si>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</si>
  <si>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</si>
  <si>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</si>
  <si>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</si>
  <si>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</si>
  <si>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</si>
  <si>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</si>
  <si>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</si>
  <si>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</si>
  <si>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</si>
  <si>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</si>
  <si>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</si>
  <si>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</si>
  <si>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</si>
  <si>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</si>
  <si>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</si>
  <si>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</si>
  <si>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</si>
  <si>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</si>
  <si>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</si>
  <si>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</si>
  <si>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</si>
  <si>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</si>
  <si>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</si>
  <si>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</si>
  <si>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</si>
  <si>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</si>
  <si>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</si>
  <si>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</si>
  <si>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</si>
  <si>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</si>
  <si>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</si>
  <si>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</si>
  <si>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</si>
  <si>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</si>
  <si>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</si>
  <si>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</si>
  <si>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</si>
  <si>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</si>
  <si>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</si>
  <si>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</si>
  <si>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</si>
  <si>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</si>
  <si>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</si>
  <si>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</si>
  <si>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</si>
  <si>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</si>
  <si>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</si>
  <si>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</si>
  <si>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</si>
  <si>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</si>
  <si>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</si>
  <si>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</si>
  <si>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</si>
  <si>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</si>
  <si>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</si>
  <si>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</si>
  <si>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</si>
  <si>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</si>
  <si>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</si>
  <si>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</si>
  <si>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</si>
  <si>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</si>
  <si>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</si>
  <si>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</si>
  <si>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</si>
  <si>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</si>
  <si>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</si>
  <si>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</si>
  <si>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</si>
  <si>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</si>
  <si>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</si>
  <si>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</si>
  <si>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</si>
  <si>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</si>
  <si>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</si>
  <si>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</si>
  <si>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</si>
  <si>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</si>
  <si>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</si>
  <si>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</si>
  <si>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</si>
  <si>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</si>
  <si>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</si>
  <si>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</si>
  <si>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</si>
  <si>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</si>
  <si>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</si>
  <si>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</si>
  <si>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</si>
  <si>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</si>
  <si>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</si>
  <si>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</si>
  <si>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</si>
  <si>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</si>
  <si>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</si>
  <si>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</si>
  <si>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</si>
  <si>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</si>
  <si>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</si>
  <si>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</si>
  <si>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</si>
  <si>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</si>
  <si>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</si>
  <si>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</si>
  <si>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</si>
  <si>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</si>
  <si>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</si>
  <si>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</si>
  <si>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</si>
  <si>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</si>
  <si>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</si>
  <si>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</si>
  <si>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</si>
  <si>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</si>
  <si>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</si>
  <si>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</si>
  <si>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</si>
  <si>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</si>
  <si>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</si>
  <si>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</si>
  <si>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</si>
  <si>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</si>
  <si>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</si>
  <si>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</si>
  <si>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</si>
  <si>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</si>
  <si>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</si>
  <si>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</si>
  <si>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</si>
  <si>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</si>
  <si>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</si>
  <si>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</si>
  <si>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</si>
  <si>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</si>
  <si>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</si>
  <si>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</si>
  <si>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</si>
  <si>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</si>
  <si>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</si>
  <si>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</si>
  <si>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</si>
  <si>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</si>
  <si>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</si>
  <si>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</si>
  <si>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</si>
  <si>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</si>
  <si>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</si>
  <si>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</si>
  <si>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</si>
  <si>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</si>
  <si>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</si>
  <si>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</si>
  <si>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</si>
  <si>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</si>
  <si>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</si>
  <si>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</si>
  <si>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</si>
  <si>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</si>
  <si>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</si>
  <si>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</si>
  <si>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</si>
  <si>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</si>
  <si>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</si>
  <si>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</si>
  <si>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</si>
  <si>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</si>
  <si>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</si>
  <si>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</si>
  <si>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</si>
  <si>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</si>
  <si>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</si>
  <si>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</si>
  <si>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</si>
  <si>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</si>
  <si>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</si>
  <si>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</si>
  <si>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</si>
  <si>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</si>
  <si>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</si>
  <si>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</si>
  <si>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</si>
  <si>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</si>
  <si>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</si>
  <si>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</si>
  <si>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</si>
  <si>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</si>
  <si>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</si>
  <si>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</si>
  <si>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</si>
  <si>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</si>
  <si>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</si>
  <si>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</si>
  <si>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</si>
  <si>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</si>
  <si>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</si>
  <si>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</si>
  <si>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</si>
  <si>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</si>
  <si>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</si>
  <si>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</si>
  <si>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</si>
  <si>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</si>
  <si>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</si>
  <si>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</si>
  <si>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</si>
  <si>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</si>
  <si>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</si>
  <si>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</si>
  <si>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</si>
  <si>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</si>
  <si>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</si>
  <si>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</si>
  <si>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</si>
  <si>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</si>
  <si>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</si>
  <si>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</si>
  <si>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</si>
  <si>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</si>
  <si>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</si>
  <si>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</si>
  <si>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</si>
  <si>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</si>
  <si>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</si>
  <si>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</si>
  <si>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</si>
  <si>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</si>
  <si>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</si>
  <si>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</si>
  <si>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</si>
  <si>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</si>
  <si>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</si>
  <si>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</si>
  <si>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</si>
  <si>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</si>
  <si>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</si>
  <si>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</si>
  <si>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</si>
  <si>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</si>
  <si>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</si>
  <si>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</si>
  <si>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</si>
  <si>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</si>
  <si>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</si>
  <si>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</si>
  <si>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</si>
  <si>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</si>
  <si>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</si>
  <si>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</si>
  <si>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</si>
  <si>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</si>
  <si>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</si>
  <si>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</si>
  <si>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</si>
  <si>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</si>
  <si>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</si>
  <si>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</si>
  <si>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</si>
  <si>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</si>
  <si>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</si>
  <si>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</si>
  <si>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</si>
  <si>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</si>
  <si>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</si>
  <si>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</si>
  <si>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</si>
  <si>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</si>
  <si>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</si>
  <si>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</si>
  <si>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</si>
  <si>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</si>
  <si>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</si>
  <si>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</si>
  <si>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</si>
  <si>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</si>
  <si>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</si>
  <si>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</si>
  <si>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</si>
  <si>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</si>
  <si>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</si>
  <si>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</si>
  <si>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</si>
  <si>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</si>
  <si>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</si>
  <si>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</si>
  <si>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</si>
  <si>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</si>
  <si>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</si>
  <si>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</si>
  <si>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</si>
  <si>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</si>
  <si>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</si>
  <si>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</si>
  <si>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</si>
  <si>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</si>
  <si>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</si>
  <si>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</si>
  <si>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</si>
  <si>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</si>
  <si>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</si>
  <si>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</si>
  <si>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</si>
  <si>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</si>
  <si>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</si>
  <si>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</si>
  <si>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</si>
  <si>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</si>
  <si>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</si>
  <si>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</si>
  <si>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</si>
  <si>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</si>
  <si>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</si>
  <si>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</si>
  <si>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</si>
  <si>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</si>
  <si>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</si>
  <si>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</si>
  <si>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</si>
  <si>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</si>
  <si>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</si>
  <si>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</si>
  <si>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</si>
  <si>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</si>
  <si>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</si>
  <si>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</si>
  <si>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</si>
  <si>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</si>
  <si>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</si>
  <si>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</si>
  <si>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</si>
  <si>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</si>
  <si>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</si>
  <si>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</si>
  <si>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</si>
  <si>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</si>
  <si>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</si>
  <si>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</si>
  <si>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</si>
  <si>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</si>
  <si>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</si>
  <si>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</si>
  <si>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</si>
  <si>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</si>
  <si>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</si>
  <si>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</si>
  <si>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</si>
  <si>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</si>
  <si>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</si>
  <si>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</si>
  <si>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</si>
  <si>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</si>
  <si>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</si>
  <si>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</si>
  <si>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</si>
  <si>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</si>
  <si>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</si>
  <si>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</si>
  <si>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</si>
  <si>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</si>
  <si>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</si>
  <si>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</si>
  <si>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</si>
  <si>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</si>
  <si>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</si>
  <si>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</si>
  <si>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</si>
  <si>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</si>
  <si>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</si>
  <si>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</si>
  <si>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</si>
  <si>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</si>
  <si>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</si>
  <si>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</si>
  <si>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</si>
  <si>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</si>
  <si>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</si>
  <si>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</si>
  <si>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</si>
  <si>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</si>
  <si>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</si>
  <si>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</si>
  <si>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</si>
  <si>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</si>
  <si>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</si>
  <si>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</si>
  <si>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</si>
  <si>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</si>
  <si>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</si>
  <si>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</si>
  <si>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</si>
  <si>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</si>
  <si>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</si>
  <si>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</si>
  <si>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</si>
  <si>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</si>
  <si>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</si>
  <si>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</si>
  <si>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</si>
  <si>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</si>
  <si>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</si>
  <si>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</si>
  <si>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</si>
  <si>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</si>
  <si>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</si>
  <si>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</si>
  <si>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</si>
  <si>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</si>
  <si>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</si>
  <si>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</si>
  <si>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</si>
  <si>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</si>
  <si>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</si>
  <si>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</si>
  <si>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</si>
  <si>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</si>
  <si>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</si>
  <si>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</si>
  <si>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</si>
  <si>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</si>
  <si>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</si>
  <si>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</si>
  <si>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</si>
  <si>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</si>
  <si>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</si>
  <si>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</si>
  <si>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</si>
  <si>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</si>
  <si>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</si>
  <si>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</si>
  <si>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</si>
  <si>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</si>
  <si>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</si>
  <si>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</si>
  <si>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</si>
  <si>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</si>
  <si>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</si>
  <si>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</si>
  <si>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</si>
  <si>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</si>
  <si>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</si>
  <si>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</si>
  <si>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</si>
  <si>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</si>
  <si>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</si>
  <si>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</si>
  <si>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</si>
  <si>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</si>
  <si>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</si>
  <si>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</si>
  <si>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</si>
  <si>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</si>
  <si>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</si>
  <si>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</si>
  <si>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</si>
  <si>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</si>
  <si>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</si>
  <si>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</si>
  <si>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</si>
  <si>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</si>
  <si>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</si>
  <si>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</si>
  <si>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</si>
  <si>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</si>
  <si>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</si>
  <si>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</si>
  <si>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</si>
  <si>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</si>
  <si>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</si>
  <si>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</si>
  <si>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</si>
  <si>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</si>
  <si>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</si>
  <si>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</si>
  <si>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</si>
  <si>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</si>
  <si>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</si>
  <si>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</si>
  <si>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</si>
  <si>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</si>
  <si>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</si>
  <si>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</si>
  <si>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</si>
  <si>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</si>
  <si>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</si>
  <si>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</si>
  <si>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</si>
  <si>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</si>
  <si>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</si>
  <si>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</si>
  <si>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</si>
  <si>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</si>
  <si>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</si>
  <si>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</si>
  <si>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</si>
  <si>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</si>
  <si>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</si>
  <si>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</si>
  <si>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</si>
  <si>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</si>
  <si>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</si>
  <si>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</si>
  <si>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</si>
  <si>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</si>
  <si>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</si>
  <si>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</si>
  <si>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</si>
  <si>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PCM-20251209-00001556</t>
  </si>
  <si>
    <t xml:space="preserve">ETA 70 min </t>
  </si>
  <si>
    <t>PCM-20251209-00000872</t>
  </si>
  <si>
    <t xml:space="preserve">EM team on the way 60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</si>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</sst>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337.56749282407691</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0.11893958333530463</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46000.515918750003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46000.515918750003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46000.515918750003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46000.515918750003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46000.515918750003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46000.515918750003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46000.515918750003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46000.515918750003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46000.515918750003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46000.515918750003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46000.515918750003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46000.515918750003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46000.515918750003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46000.515918750003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46000.515918750003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46000.515918750003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46000.515918750003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46000.515918750003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46000.515918750003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46000.515918750003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46000.515918750003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46000.515918750003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46000.515918750003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46000.515918750003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46000.515918750003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46000.515918750003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46000.515918750003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46000.515918750003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46000.515918750003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46000.515918750003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46000.515918750003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46000.515918750003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46000.515918750003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46000.515918750003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46000.515918750003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46000.515918750003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46000.515918750003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46000.515918750003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46000.515918750003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46000.515918750003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46000.515918750003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46000.515918750003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46000.515918750003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46000.515918750003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46000.515918750003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46000.515918750003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46000.515918750003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46000.515918750003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46000.515918750003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46000.515918750003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46000.515918750003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46000.515918750003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46000.515918750003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46000.515918750003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46000.515918750003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46000.515918750003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46000.515918750003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46000.515918750003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46000.515918750003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46000.515918750003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46000.515918750003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46000.515918750003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46000.515918750003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46000.515918750003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46000.515918750003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46000.515918750003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46000.515918750003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46000.515918750003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46000.515918750003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46000.515918750003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46000.515918750003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46000.515918750003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46000.515918750003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46000.515918750003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46000.515918750003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46000.515918750003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46000.515918750003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46000.515918750003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46000.515918750003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46000.515918750003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46000.515918750003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46000.515918750003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46000.515918750003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46000.515918750003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46000.515918750003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46000.515918750003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46000.515918750003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46000.515918750003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46000.515918750003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46000.515918750003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46000.515918750003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46000.515918750003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46000.515918750003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46000.515918750003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46000.515918750003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46000.515918750003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46000.515918750003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46000.515918750003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46000.515918750003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46000.515918750003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46000.515918750003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46000.515918750003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46000.515918750003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46000.515918750003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46000.515918750003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46000.515918750003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46000.515918750003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46000.515918750003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46000.515918750003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46000.515918750003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46000.515918750003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46000.515918750003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46000.515918750003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46000.515918750003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46000.515918750003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46000.515918750003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46000.515918750003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46000.515918750003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46000.515918750003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46000.515918750003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46000.515918750003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46000.515918750003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46000.515918750003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46000.515918750003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46000.515918750003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46000.515918750003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46000.515918750003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46000.515918750003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46000.515918750003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46000.515918750003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46000.515918750003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46000.515918750003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46000.515918750003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46000.515918750003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46000.515918750003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46000.515918750003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46000.515918750003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46000.515918750003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46000.515918750003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46000.515918750003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46000.515918750003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46000.515918750003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46000.515918750003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46000.515918750003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46000.515918750003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46000.515918750003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46000.515918750003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46000.515918750003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46000.515918750003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46000.515918750003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46000.515918750003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46000.515918750003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46000.515918750003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46000.515918750003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46000.515918750003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46000.515918750003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46000.515918750003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46000.515918750003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46000.515918750003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46000.515918750003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46000.515918750003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46000.515918750003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46000.515918750003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46000.515918750003</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175.51608078704157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16.128499768521579</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3.1605368055606959</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0.22194884259806713</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0.14765486111718928</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46000.515918750003</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24767</v>
      </c>
      <c r="E9" s="81" t="s">
        <v>39106</v>
      </c>
      <c r="F9" s="97">
        <v>46000.492731481485</v>
      </c>
      <c r="G9" s="98">
        <f ca="1">IFERROR(NOW()-F9,"-")</f>
        <v>2.3187268518086057E-2</v>
      </c>
      <c r="H9" s="97">
        <v>46000.46502314815</v>
      </c>
      <c r="I9" s="18" t="str">
        <f>IFERROR(VLOOKUP(D9,DB!A:F,6,0),"")</f>
        <v>SCECO</v>
      </c>
      <c r="J9" s="18" t="str">
        <f>IFERROR(VLOOKUP(D9,DB!A:G,7,0),"")</f>
        <v>Vandalized</v>
      </c>
      <c r="K9" s="19" t="s">
        <v>39127</v>
      </c>
      <c r="L9" s="18" t="str">
        <f>IFERROR(VLOOKUP(D9,DB!A:I,9,0),"")</f>
        <v>Latis</v>
      </c>
    </row>
    <row r="10" spans="1:12" ht="31.5" customHeight="1">
      <c r="A10" s="96"/>
      <c r="B10" s="18" t="str">
        <f>IFERROR(VLOOKUP(D10,DB!A:K,11,0),"")</f>
        <v/>
      </c>
      <c r="C10" s="18"/>
      <c r="D10" s="18"/>
      <c r="E10" s="81"/>
      <c r="F10" s="97"/>
      <c r="G10" s="98">
        <f ca="1">IFERROR(NOW()-F10,"-")</f>
        <v>46000.515918750003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46000.515918750003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46000.515918750003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46000.515918750003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46000.515918750003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46000.515918750003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46000.515918750003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46000.515918750003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46000.515918750003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46000.515918750003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46000.515918750003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46000.515918750003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46000.515918750003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46000.515918750003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46000.515918750003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46000.515918750003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46000.515918750003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46000.515918750003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46000.515918750003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46000.515918750003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46000.515918750003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46000.515918750003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46000.515918750003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46000.515918750003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46000.515918750003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46000.515918750003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46000.515918750003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46000.515918750003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46000.515918750003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46000.515918750003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46000.515918750003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46000.515918750003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46000.515918750003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46000.515918750003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46000.515918750003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46000.515918750003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46000.515918750003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46000.515918750003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46000.515918750003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46000.515918750003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46000.515918750003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46000.515918750003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46000.515918750003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46000.515918750003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46000.515918750003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46000.515918750003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46000.515918750003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46000.515918750003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46000.515918750003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46000.515918750003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46000.515918750003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46000.515918750003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46000.515918750003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46000.515918750003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46000.515918750003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46000.515918750003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46000.515918750003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46000.515918750003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46000.515918750003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46000.515918750003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46000.515918750003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46000.515918750003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46000.515918750003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46000.515918750003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46000.515918750003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46000.515918750003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46000.515918750003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46000.515918750003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46000.515918750003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46000.515918750003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46000.515918750003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46000.515918750003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46000.515918750003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46000.515918750003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46000.515918750003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46000.515918750003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46000.515918750003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46000.515918750003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46000.515918750003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46000.515918750003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46000.515918750003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46000.515918750003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46000.515918750003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46000.515918750003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46000.515918750003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46000.515918750003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46000.515918750003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46000.515918750003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46000.515918750003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46000.515918750003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46000.515918750003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46000.515918750003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46000.515918750003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46000.515918750003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46000.515918750003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46000.515918750003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46000.515918750003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46000.515918750003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46000.515918750003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46000.515918750003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46000.515918750003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46000.515918750003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46000.515918750003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46000.515918750003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46000.515918750003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46000.515918750003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46000.515918750003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46000.515918750003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46000.515918750003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46000.515918750003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46000.515918750003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46000.515918750003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46000.515918750003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46000.515918750003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46000.515918750003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46000.515918750003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46000.515918750003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46000.515918750003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46000.515918750003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46000.515918750003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46000.515918750003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46000.515918750003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46000.515918750003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46000.515918750003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46000.515918750003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46000.515918750003</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46000.515918750003</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46000.515918750003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46000.515918750003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46000.515918750003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46000.515918750003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46000.515918750003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46000.515918750003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46000.515918750003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46000.515918750003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46000.515918750003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46000.515918750003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46000.515918750003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46000.515918750003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46000.515918750003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46000.515918750003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46000.515918750003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46000.515918750003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46000.515918750003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46000.515918750003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46000.515918750003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46000.515918750003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46000.515918750003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46000.515918750003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46000.515918750003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46000.515918750003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46000.515918750003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46000.515918750003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46000.515918750003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46000.515918750003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46000.515918750003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46000.515918750003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46000.515918750003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46000.515918750003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46000.515918750003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46000.515918750003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46000.515918750003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46000.515918750003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46000.515918750003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46000.515918750003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46000.515918750003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46000.515918750003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46000.515918750003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46000.515918750003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46000.515918750003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46000.515918750003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46000.515918750003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46000.515918750003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46000.515918750003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46000.515918750003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46000.515918750003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46000.515918750003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46000.515918750003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46000.515918750003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46000.515918750003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46000.515918750003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46000.515918750003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46000.515918750003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46000.515918750003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46000.515918750003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46000.515918750003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46000.515918750003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46000.515918750003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46000.515918750003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46000.515918750003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46000.515918750003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46000.515918750003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46000.515918750003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46000.515918750003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46000.515918750003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46000.515918750003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46000.515918750003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46000.515918750003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46000.515918750003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46000.515918750003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46000.515918750003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46000.515918750003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46000.515918750003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46000.515918750003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46000.515918750003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46000.515918750003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46000.515918750003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46000.515918750003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46000.515918750003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46000.515918750003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46000.515918750003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46000.515918750003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46000.515918750003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46000.515918750003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46000.515918750003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46000.515918750003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46000.515918750003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46000.515918750003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46000.515918750003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46000.515918750003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46000.515918750003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46000.515918750003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46000.515918750003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46000.515918750003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46000.515918750003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46000.515918750003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46000.515918750003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46000.515918750003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46000.515918750003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46000.515918750003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46000.515918750003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46000.515918750003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46000.515918750003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46000.515918750003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46000.515918750003</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46000.515918750003</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0.1365784722220269</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46000.515918750003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46000.515918750003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46000.515918750003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46000.515918750003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46000.515918750003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46000.515918750003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46000.515918750003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46000.515918750003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46000.515918750003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46000.515918750003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46000.515918750003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46000.515918750003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46000.515918750003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46000.515918750003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46000.515918750003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46000.515918750003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46000.515918750003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46000.515918750003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46000.515918750003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46000.515918750003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46000.515918750003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46000.515918750003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46000.515918750003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46000.515918750003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46000.515918750003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46000.515918750003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46000.515918750003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46000.515918750003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46000.515918750003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46000.515918750003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46000.515918750003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46000.515918750003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46000.515918750003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46000.515918750003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46000.515918750003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46000.515918750003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46000.515918750003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46000.515918750003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46000.515918750003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46000.515918750003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46000.515918750003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46000.515918750003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46000.515918750003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46000.515918750003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46000.515918750003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46000.515918750003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46000.515918750003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46000.515918750003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46000.515918750003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46000.515918750003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46000.515918750003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46000.515918750003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46000.515918750003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46000.515918750003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46000.515918750003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46000.515918750003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46000.515918750003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46000.515918750003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46000.515918750003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46000.515918750003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46000.515918750003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46000.515918750003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46000.515918750003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46000.515918750003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46000.515918750003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46000.515918750003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46000.515918750003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46000.515918750003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46000.515918750003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46000.515918750003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46000.515918750003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46000.515918750003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46000.515918750003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46000.515918750003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46000.515918750003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46000.515918750003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46000.515918750003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46000.515918750003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46000.515918750003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46000.515918750003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46000.515918750003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46000.515918750003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46000.515918750003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46000.515918750003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46000.515918750003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46000.515918750003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46000.515918750003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46000.515918750003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46000.515918750003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46000.515918750003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46000.515918750003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46000.515918750003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46000.515918750003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46000.515918750003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46000.515918750003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46000.515918750003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46000.515918750003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46000.515918750003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46000.515918750003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46000.515918750003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46000.515918750003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46000.515918750003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46000.515918750003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46000.515918750003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46000.515918750003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46000.515918750003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46000.515918750003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46000.515918750003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46000.515918750003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46000.515918750003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46000.515918750003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46000.515918750003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46000.515918750003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46000.515918750003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46000.515918750003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46000.515918750003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46000.515918750003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46000.515918750003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46000.515918750003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46000.515918750003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46000.515918750003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46000.515918750003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46000.515918750003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46000.515918750003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46000.515918750003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46000.515918750003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46000.515918750003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46000.515918750003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46000.515918750003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46000.515918750003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46000.515918750003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46000.515918750003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46000.515918750003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46000.515918750003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46000.515918750003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46000.515918750003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46000.515918750003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46000.515918750003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46000.515918750003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46000.515918750003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46000.515918750003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46000.515918750003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46000.515918750003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46000.515918750003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46000.515918750003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46000.515918750003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46000.515918750003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46000.515918750003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46000.515918750003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46000.515918750003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46000.515918750003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46000.515918750003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46000.515918750003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46000.515918750003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46000.515918750003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46000.515918750003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46000.515918750003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46000.515918750003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46000.515918750003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46000.515918750003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46000.515918750003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46000.515918750003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46000.515918750003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46000.515918750003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46000.515918750003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46000.515918750003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46000.515918750003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46000.515918750003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46000.515918750003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46000.515918750003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46000.515918750003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46000.515918750003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46000.515918750003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46000.515918750003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46000.515918750003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46000.515918750003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46000.515918750003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46000.515918750003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46000.515918750003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46000.515918750003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46000.515918750003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46000.515918750003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46000.515918750003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46000.515918750003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46000.515918750003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46000.515918750003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46000.515918750003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46000.515918750003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46000.515918750003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46000.515918750003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46000.515918750003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46000.515918750003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46000.515918750003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46000.515918750003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46000.515918750003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46000.515918750003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46000.515918750003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46000.515918750003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46000.515918750003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46000.515918750003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46000.515918750003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46000.515918750003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46000.515918750003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46000.515918750003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46000.515918750003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46000.515918750003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46000.515918750003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46000.515918750003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46000.515918750003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46000.515918750003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46000.515918750003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46000.515918750003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46000.515918750003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46000.515918750003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46000.515918750003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46000.515918750003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46000.515918750003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46000.515918750003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46000.515918750003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46000.515918750003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46000.515918750003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46000.515918750003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46000.515918750003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46000.515918750003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46000.515918750003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46000.515918750003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46000.515918750003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46000.515918750003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46000.515918750003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46000.515918750003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46000.515918750003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46000.515918750003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46000.515918750003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46000.515918750003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46000.515918750003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46000.515918750003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46000.515918750003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46000.515918750003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46000.515918750003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46000.515918750003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46000.515918750003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46000.515918750003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46000.515918750003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46000.515918750003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46000.515918750003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46000.515918750003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46000.515918750003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46000.515918750003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46000.515918750003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46000.515918750003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46000.515918750003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46000.515918750003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46000.515918750003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46000.515918750003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46000.515918750003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46000.515918750003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46000.515918750003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46000.515918750003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46000.515918750003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46000.515918750003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46000.515918750003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46000.515918750003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46000.515918750003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46000.515918750003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46000.515918750003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46000.515918750003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46000.515918750003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46000.515918750003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46000.515918750003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46000.515918750003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46000.515918750003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46000.515918750003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46000.515918750003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46000.515918750003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46000.515918750003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46000.515918750003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46000.515918750003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46000.515918750003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46000.515918750003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46000.515918750003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46000.515918750003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46000.515918750003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46000.515918750003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46000.515918750003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46000.515918750003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46000.515918750003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46000.515918750003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46000.515918750003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46000.515918750003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46000.515918750003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46000.515918750003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46000.515918750003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46000.515918750003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46000.515918750003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46000.515918750003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46000.515918750003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46000.515918750003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46000.515918750003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46000.515918750003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46000.515918750003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46000.515918750003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46000.515918750003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46000.515918750003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46000.515918750003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46000.515918750003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46000.515918750003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46000.515918750003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46000.515918750003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46000.515918750003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46000.515918750003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46000.515918750003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46000.515918750003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46000.515918750003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46000.515918750003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46000.515918750003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46000.515918750003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46000.515918750003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46000.515918750003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46000.515918750003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46000.515918750003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46000.515918750003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46000.515918750003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46000.515918750003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46000.515918750003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46000.515918750003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46000.515918750003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46000.515918750003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46000.515918750003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46000.515918750003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46000.515918750003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46000.515918750003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46000.515918750003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46000.515918750003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46000.515918750003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46000.515918750003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46000.515918750003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46000.515918750003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46000.515918750003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46000.515918750003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46000.515918750003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46000.515918750003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46000.515918750003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46000.515918750003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46000.515918750003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46000.515918750003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46000.515918750003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46000.515918750003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46000.515918750003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46000.515918750003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46000.515918750003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46000.515918750003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46000.515918750003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46000.515918750003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46000.515918750003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46000.515918750003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46000.515918750003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46000.515918750003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46000.515918750003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46000.515918750003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46000.515918750003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46000.515918750003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46000.515918750003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46000.515918750003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46000.515918750003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46000.515918750003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46000.515918750003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46000.515918750003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46000.515918750003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46000.515918750003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46000.515918750003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46000.515918750003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46000.515918750003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46000.515918750003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46000.515918750003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46000.515918750003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46000.515918750003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46000.515918750003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46000.515918750003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46000.515918750003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46000.515918750003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46000.515918750003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46000.515918750003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46000.515918750003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46000.515918750003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46000.515918750003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46000.515918750003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46000.515918750003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46000.515918750003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46000.515918750003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46000.515918750003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46000.515918750003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46000.515918750003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46000.515918750003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46000.515918750003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46000.515918750003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46000.515918750003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46000.515918750003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46000.515918750003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46000.515918750003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46000.515918750003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46000.515918750003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46000.515918750003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46000.515918750003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46000.515918750003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46000.515918750003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46000.515918750003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46000.515918750003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46000.515918750003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46000.515918750003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46000.515918750003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46000.515918750003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46000.515918750003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46000.515918750003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46000.515918750003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46000.515918750003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46000.515918750003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46000.515918750003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46000.515918750003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46000.515918750003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46000.515918750003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46000.515918750003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46000.515918750003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46000.515918750003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46000.515918750003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46000.515918750003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46000.515918750003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46000.515918750003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46000.515918750003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46000.515918750003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46000.515918750003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46000.515918750003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46000.515918750003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46000.515918750003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46000.515918750003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46000.515918750003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46000.515918750003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46000.515918750003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46000.515918750003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46000.515918750003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46000.515918750003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46000.515918750003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46000.515918750003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46000.515918750003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46000.515918750003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46000.515918750003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46000.515918750003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46000.515918750003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46000.515918750003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46000.515918750003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46000.515918750003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46000.515918750003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46000.515918750003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46000.515918750003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46000.515918750003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46000.515918750003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46000.515918750003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46000.515918750003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46000.515918750003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46000.515918750003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46000.515918750003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46000.515918750003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46000.515918750003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46000.515918750003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46000.515918750003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46000.515918750003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46000.515918750003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46000.515918750003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46000.515918750003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46000.515918750003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46000.515918750003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46000.515918750003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46000.515918750003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46000.515918750003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46000.515918750003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46000.515918750003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46000.515918750003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46000.515918750003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46000.515918750003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46000.515918750003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46000.515918750003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46000.515918750003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46000.515918750003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46000.515918750003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46000.515918750003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46000.515918750003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46000.515918750003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46000.515918750003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46000.515918750003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46000.515918750003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46000.515918750003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46000.515918750003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46000.515918750003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46000.515918750003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46000.515918750003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46000.515918750003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46000.515918750003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46000.515918750003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46000.515918750003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46000.515918750003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46000.515918750003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46000.515918750003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46000.515918750003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46000.515918750003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46000.515918750003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46000.515918750003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46000.515918750003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46000.515918750003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46000.515918750003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46000.515918750003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46000.515918750003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46000.515918750003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46000.515918750003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46000.515918750003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46000.515918750003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46000.515918750003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46000.515918750003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46000.515918750003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46000.515918750003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46000.515918750003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46000.515918750003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46000.515918750003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46000.515918750003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46000.515918750003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46000.515918750003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46000.515918750003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46000.515918750003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46000.515918750003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46000.515918750003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46000.515918750003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46000.515918750003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46000.515918750003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46000.515918750003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46000.515918750003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46000.515918750003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46000.515918750003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46000.515918750003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46000.515918750003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46000.515918750003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46000.515918750003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46000.515918750003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46000.515918750003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46000.515918750003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46000.515918750003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46000.515918750003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46000.515918750003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46000.515918750003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46000.515918750003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46000.515918750003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46000.515918750003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46000.515918750003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46000.515918750003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46000.515918750003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46000.515918750003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46000.515918750003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46000.515918750003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46000.515918750003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46000.515918750003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46000.515918750003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46000.515918750003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46000.515918750003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46000.515918750003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46000.515918750003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46000.515918750003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46000.515918750003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46000.515918750003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46000.515918750003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46000.515918750003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46000.515918750003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46000.515918750003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46000.515918750003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46000.515918750003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46000.515918750003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46000.515918750003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46000.515918750003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46000.515918750003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46000.515918750003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46000.515918750003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46000.515918750003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46000.515918750003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46000.515918750003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46000.515918750003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46000.515918750003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46000.515918750003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46000.515918750003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46000.515918750003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46000.515918750003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46000.515918750003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46000.515918750003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46000.515918750003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46000.515918750003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46000.515918750003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46000.515918750003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46000.515918750003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46000.515918750003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46000.515918750003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46000.515918750003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46000.515918750003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46000.515918750003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46000.515918750003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46000.515918750003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46000.515918750003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46000.515918750003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46000.515918750003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46000.515918750003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46000.515918750003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46000.515918750003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46000.515918750003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46000.515918750003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46000.515918750003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46000.515918750003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46000.515918750003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46000.515918750003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46000.515918750003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46000.515918750003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46000.515918750003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46000.515918750003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46000.515918750003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46000.515918750003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46000.515918750003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46000.515918750003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46000.515918750003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46000.515918750003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46000.515918750003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46000.515918750003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46000.515918750003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46000.515918750003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46000.515918750003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46000.515918750003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46000.515918750003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46000.515918750003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46000.515918750003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46000.515918750003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46000.515918750003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46000.515918750003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46000.515918750003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46000.515918750003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46000.515918750003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46000.515918750003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46000.515918750003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46000.515918750003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46000.515918750003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46000.515918750003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46000.515918750003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46000.515918750003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46000.515918750003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46000.515918750003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46000.515918750003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46000.515918750003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46000.515918750003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46000.515918750003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46000.515918750003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46000.515918750003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46000.515918750003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46000.515918750003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46000.515918750003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46000.515918750003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46000.515918750003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46000.515918750003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46000.515918750003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46000.515918750003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46000.515918750003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46000.515918750003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46000.515918750003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46000.515918750003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46000.515918750003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46000.515918750003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46000.515918750003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46000.515918750003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46000.515918750003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46000.515918750003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46000.515918750003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46000.515918750003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46000.515918750003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46000.515918750003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46000.515918750003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46000.515918750003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46000.515918750003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46000.515918750003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46000.515918750003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46000.515918750003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46000.515918750003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46000.515918750003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46000.515918750003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46000.515918750003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46000.515918750003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46000.515918750003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46000.515918750003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46000.515918750003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46000.515918750003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46000.515918750003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46000.515918750003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46000.515918750003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46000.515918750003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46000.515918750003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46000.515918750003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46000.515918750003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46000.515918750003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46000.515918750003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46000.515918750003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46000.515918750003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46000.515918750003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46000.515918750003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46000.515918750003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46000.515918750003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46000.515918750003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46000.515918750003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46000.515918750003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46000.515918750003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46000.515918750003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46000.515918750003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46000.515918750003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46000.515918750003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46000.515918750003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46000.515918750003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46000.515918750003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46000.515918750003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46000.515918750003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46000.515918750003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46000.515918750003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46000.515918750003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46000.515918750003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46000.515918750003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46000.515918750003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46000.515918750003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46000.515918750003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46000.515918750003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46000.515918750003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46000.515918750003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46000.515918750003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46000.515918750003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46000.515918750003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46000.515918750003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46000.515918750003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46000.515918750003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46000.515918750003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46000.515918750003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46000.515918750003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46000.515918750003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46000.515918750003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46000.515918750003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46000.515918750003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46000.515918750003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46000.515918750003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46000.515918750003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46000.515918750003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46000.515918750003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46000.515918750003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46000.515918750003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46000.515918750003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46000.515918750003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46000.515918750003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46000.515918750003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46000.515918750003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46000.515918750003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46000.515918750003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46000.515918750003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46000.515918750003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46000.515918750003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46000.515918750003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46000.515918750003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46000.515918750003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46000.515918750003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46000.515918750003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46000.515918750003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46000.515918750003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46000.515918750003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46000.515918750003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46000.515918750003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46000.515918750003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46000.515918750003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46000.515918750003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46000.515918750003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46000.515918750003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46000.515918750003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46000.515918750003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46000.515918750003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46000.515918750003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46000.515918750003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46000.515918750003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46000.515918750003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46000.515918750003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46000.515918750003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46000.515918750003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46000.515918750003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46000.515918750003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46000.515918750003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46000.515918750003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46000.515918750003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46000.515918750003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46000.515918750003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46000.515918750003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46000.515918750003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46000.515918750003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46000.515918750003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46000.515918750003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46000.515918750003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46000.515918750003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46000.515918750003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46000.515918750003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46000.515918750003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46000.515918750003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46000.515918750003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46000.515918750003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46000.515918750003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46000.515918750003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46000.515918750003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46000.515918750003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46000.515918750003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46000.515918750003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46000.515918750003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46000.515918750003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46000.515918750003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46000.515918750003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46000.515918750003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46000.515918750003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46000.515918750003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46000.515918750003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46000.515918750003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46000.515918750003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46000.515918750003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46000.515918750003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46000.515918750003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46000.515918750003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46000.515918750003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46000.515918750003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46000.515918750003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46000.515918750003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46000.515918750003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46000.515918750003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46000.515918750003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46000.515918750003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46000.515918750003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46000.515918750003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46000.515918750003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46000.515918750003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46000.515918750003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46000.515918750003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46000.515918750003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46000.515918750003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46000.515918750003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46000.515918750003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46000.515918750003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46000.515918750003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46000.515918750003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46000.515918750003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46000.515918750003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46000.515918750003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46000.515918750003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46000.515918750003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46000.515918750003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46000.515918750003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46000.515918750003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46000.515918750003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46000.515918750003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46000.515918750003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46000.515918750003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46000.515918750003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46000.515918750003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46000.515918750003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46000.515918750003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46000.515918750003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46000.515918750003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46000.515918750003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46000.515918750003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46000.515918750003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46000.515918750003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46000.515918750003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46000.515918750003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297.03520115740685</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1.7217752314827521</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46000.515918750003</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46000.515918750003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46000.515918750003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46000.515918750003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46000.515918750003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46000.515918750003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46000.515918750003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46000.515918750003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46000.515918750003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46000.515918750003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46000.515918750003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46000.515918750003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46000.515918750003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46000.515918750003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46000.515918750003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46000.515918750003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46000.515918750003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46000.515918750003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46000.515918750003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46000.515918750003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46000.515918750003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46000.515918750003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46000.515918750003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46000.515918750003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46000.515918750003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46000.515918750003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46000.515918750003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46000.515918750003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46000.515918750003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46000.515918750003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46000.515918750003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46000.515918750003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46000.515918750003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46000.515918750003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46000.515918750003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46000.515918750003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46000.515918750003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46000.515918750003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46000.515918750003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46000.515918750003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46000.515918750003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46000.515918750003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46000.515918750003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46000.515918750003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46000.515918750003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46000.515918750003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46000.515918750003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46000.515918750003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46000.515918750003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46000.515918750003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46000.515918750003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46000.515918750003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46000.515918750003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46000.515918750003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46000.515918750003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46000.515918750003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46000.515918750003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46000.515918750003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46000.515918750003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46000.515918750003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46000.515918750003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46000.515918750003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46000.515918750003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46000.515918750003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46000.515918750003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46000.515918750003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46000.515918750003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46000.515918750003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46000.515918750003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46000.515918750003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46000.515918750003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46000.515918750003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46000.515918750003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46000.515918750003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46000.515918750003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46000.515918750003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46000.515918750003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46000.515918750003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46000.515918750003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46000.515918750003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46000.515918750003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46000.515918750003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46000.515918750003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46000.515918750003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46000.515918750003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46000.515918750003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46000.515918750003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46000.515918750003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46000.515918750003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46000.515918750003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46000.515918750003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46000.515918750003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46000.515918750003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46000.515918750003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46000.515918750003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46000.515918750003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46000.515918750003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46000.515918750003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46000.515918750003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46000.515918750003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46000.515918750003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46000.515918750003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46000.515918750003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46000.515918750003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46000.515918750003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46000.515918750003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46000.515918750003</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7" sqref="D1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108.68385856481473</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74.327041435186402</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51.854807638890634</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19.14262013888947</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3.4084303240742884</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46000.515918750003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46000.515918750003</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46000.515918750003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46000.515918750003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46000.515918750003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46000.515918750003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46000.515918750003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46000.515918750003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46000.515918750003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46000.515918750003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46000.515918750003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46000.515918750003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46000.515918750003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46000.515918750003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46000.515918750003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46000.515918750003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46000.515918750003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46000.515918750003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46000.515918750003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46000.515918750003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46000.515918750003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46000.515918750003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46000.515918750003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46000.515918750003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46000.515918750003</v>
      </c>
      <c r="H31" s="38"/>
      <c r="I31" s="37" t="str">
        <f>IFERROR(VLOOKUP(D31,DB!A:F,6,0),"")</f>
        <v/>
      </c>
      <c r="J31" s="37" t="str">
        <f>IFERROR(VLOOKUP(D31,DB!A:G,7,0),"")</f>
        <v/>
      </c>
      <c r="K31" s="37"/>
      <c r="L31" s="37" t="str">
        <f>IFERROR(VLOOKUP(D31,DB!A:I,9,0),"")</f>
        <v/>
      </c>
    </row>
    <row r="32" spans="1:12">
      <c r="A32" s="37" t="s">
        <v>39146</v>
      </c>
      <c r="B32" s="37" t="str">
        <f>IFERROR(VLOOKUP(D32,DB!A:K,11,0),"")</f>
        <v>R5</v>
      </c>
      <c r="C32" s="37">
        <v>1</v>
      </c>
      <c r="D32" s="37" t="s">
        <v>38187</v>
      </c>
      <c r="E32" s="37" t="s">
        <v>39106</v>
      </c>
      <c r="F32" s="38">
        <v>46000.087430555555</v>
      </c>
      <c r="G32" s="131">
        <f ca="1">IFERROR(NOW()-F32,"")</f>
        <v>0.42848819444770925</v>
      </c>
      <c r="H32" s="38">
        <v>46000.164756944447</v>
      </c>
      <c r="I32" s="37" t="str">
        <f>IFERROR(VLOOKUP(D32,DB!A:F,6,0),"")</f>
        <v>SCECO</v>
      </c>
      <c r="J32" s="37" t="str">
        <f>IFERROR(VLOOKUP(D32,DB!A:G,7,0),"")</f>
        <v>Haj Removal</v>
      </c>
      <c r="K32" s="37" t="s">
        <v>39147</v>
      </c>
      <c r="L32" s="37" t="str">
        <f>IFERROR(VLOOKUP(D32,DB!A:I,9,0),"")</f>
        <v>Latis</v>
      </c>
    </row>
    <row r="33" spans="1:12">
      <c r="A33" s="37"/>
      <c r="B33" s="37" t="str">
        <f>IFERROR(VLOOKUP(D33,DB!A:K,11,0),"")</f>
        <v/>
      </c>
      <c r="C33" s="37"/>
      <c r="D33" s="37"/>
      <c r="E33" s="37"/>
      <c r="F33" s="38"/>
      <c r="G33" s="131">
        <f ca="1">IFERROR(NOW()-F33,"")</f>
        <v>46000.515918750003</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46000.515918750003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46000.515918750003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46000.515918750003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46000.515918750003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46000.515918750003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46000.515918750003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46000.515918750003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46000.515918750003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46000.515918750003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46000.515918750003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46000.515918750003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46000.515918750003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46000.515918750003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46000.515918750003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46000.515918750003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46000.515918750003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46000.515918750003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46000.515918750003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46000.515918750003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46000.515918750003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46000.515918750003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46000.515918750003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46000.515918750003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46000.515918750003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46000.515918750003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46000.515918750003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46000.515918750003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46000.515918750003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46000.515918750003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46000.515918750003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46000.515918750003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46000.515918750003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46000.515918750003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46000.515918750003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46000.515918750003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46000.515918750003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46000.515918750003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46000.515918750003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46000.515918750003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46000.515918750003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46000.515918750003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46000.515918750003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46000.515918750003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46000.515918750003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46000.515918750003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46000.515918750003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46000.515918750003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46000.515918750003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46000.515918750003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46000.515918750003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46000.515918750003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46000.515918750003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46000.515918750003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46000.515918750003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46000.515918750003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46000.515918750003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46000.515918750003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46000.515918750003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46000.515918750003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46000.515918750003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46000.515918750003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46000.515918750003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46000.515918750003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46000.515918750003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46000.515918750003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46000.515918750003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46000.515918750003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46000.515918750003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46000.515918750003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46000.515918750003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46000.515918750003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46000.515918750003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46000.515918750003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46000.515918750003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46000.515918750003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46000.515918750003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46000.515918750003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46000.515918750003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46000.515918750003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46000.515918750003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46000.515918750003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46000.515918750003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46000.515918750003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46000.515918750003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46000.515918750003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46000.515918750003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46000.515918750003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46000.515918750003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46000.515918750003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46000.515918750003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46000.515918750003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46000.515918750003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46000.515918750003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46000.515918750003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46000.515918750003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46000.515918750003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46000.515918750003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46000.515918750003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46000.515918750003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46000.515918750003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46000.515918750003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46000.515918750003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46000.515918750003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46000.515918750003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46000.515918750003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46000.515918750003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46000.515918750003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46000.515918750003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46000.515918750003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46000.515918750003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46000.515918750003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46000.515918750003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46000.515918750003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46000.515918750003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46000.515918750003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46000.515918750003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46000.515918750003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46000.515918750003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46000.515918750003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46000.515918750003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46000.515918750003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46000.515918750003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46000.515918750003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46000.515918750003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46000.515918750003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46000.515918750003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46000.515918750003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46000.515918750003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46000.515918750003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46000.515918750003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46000.515918750003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46000.515918750003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46000.515918750003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46000.515918750003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46000.515918750003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46000.515918750003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46000.515918750003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46000.515918750003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46000.515918750003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46000.515918750003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46000.515918750003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46000.515918750003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46000.515918750003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46000.515918750003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46000.515918750003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46000.515918750003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46000.515918750003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46000.515918750003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46000.515918750003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46000.515918750003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46000.515918750003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46000.515918750003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46000.515918750003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46000.515918750003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46000.515918750003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46000.515918750003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46000.515918750003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46000.515918750003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46000.515918750003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46000.515918750003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46000.515918750003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46000.515918750003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46000.515918750003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46000.515918750003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46000.515918750003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46000.515918750003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46000.515918750003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46000.515918750003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46000.515918750003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46000.515918750003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46000.515918750003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46000.515918750003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46000.515918750003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46000.515918750003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46000.515918750003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46000.515918750003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46000.515918750003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46000.515918750003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46000.515918750003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46000.515918750003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46000.515918750003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46000.515918750003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46000.515918750003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46000.515918750003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46000.515918750003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46000.515918750003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46000.515918750003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46000.515918750003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46000.515918750003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46000.515918750003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46000.515918750003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46000.515918750003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46000.515918750003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46000.515918750003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46000.515918750003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46000.515918750003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46000.515918750003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46000.515918750003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46000.515918750003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46000.515918750003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46000.515918750003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46000.515918750003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46000.515918750003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46000.515918750003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46000.515918750003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46000.515918750003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46000.515918750003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46000.515918750003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46000.515918750003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46000.515918750003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46000.515918750003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46000.515918750003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46000.515918750003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46000.515918750003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46000.515918750003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46000.515918750003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46000.515918750003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46000.515918750003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46000.515918750003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46000.515918750003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46000.515918750003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46000.515918750003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46000.515918750003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46000.515918750003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46000.515918750003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46000.515918750003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46000.515918750003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46000.515918750003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46000.515918750003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46000.515918750003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46000.515918750003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46000.515918750003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46000.515918750003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46000.515918750003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46000.515918750003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46000.515918750003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46000.515918750003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46000.515918750003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46000.515918750003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46000.515918750003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46000.515918750003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46000.515918750003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46000.515918750003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46000.515918750003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46000.515918750003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46000.515918750003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46000.515918750003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46000.515918750003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46000.515918750003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46000.515918750003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46000.515918750003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46000.515918750003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46000.515918750003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46000.515918750003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46000.515918750003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46000.515918750003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46000.515918750003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46000.515918750003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46000.515918750003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46000.515918750003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46000.515918750003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46000.515918750003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46000.515918750003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46000.515918750003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46000.515918750003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46000.515918750003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46000.515918750003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46000.515918750003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46000.515918750003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46000.515918750003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46000.515918750003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46000.515918750003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46000.515918750003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46000.515918750003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46000.515918750003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46000.515918750003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46000.515918750003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46000.515918750003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46000.515918750003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46000.515918750003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46000.515918750003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46000.515918750003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46000.515918750003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46000.515918750003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46000.515918750003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46000.515918750003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46000.515918750003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46000.515918750003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46000.515918750003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46000.515918750003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46000.515918750003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46000.515918750003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46000.515918750003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46000.515918750003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46000.515918750003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46000.515918750003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46000.515918750003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46000.515918750003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46000.515918750003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46000.515918750003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46000.515918750003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46000.515918750003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46000.515918750003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46000.515918750003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46000.515918750003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46000.515918750003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46000.515918750003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46000.515918750003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46000.515918750003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46000.515918750003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46000.515918750003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46000.515918750003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46000.515918750003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46000.515918750003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46000.515918750003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46000.515918750003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46000.515918750003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46000.515918750003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46000.515918750003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46000.515918750003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46000.515918750003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46000.515918750003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46000.515918750003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46000.515918750003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46000.515918750003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46000.515918750003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46000.515918750003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46000.515918750003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46000.515918750003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46000.515918750003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46000.515918750003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46000.515918750003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46000.515918750003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46000.515918750003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46000.515918750003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46000.515918750003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46000.515918750003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46000.515918750003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46000.515918750003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46000.515918750003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46000.515918750003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46000.515918750003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46000.515918750003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46000.515918750003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46000.515918750003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46000.515918750003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46000.515918750003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46000.515918750003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46000.515918750003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46000.515918750003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46000.515918750003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46000.515918750003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46000.515918750003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46000.515918750003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46000.515918750003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46000.515918750003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46000.515918750003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46000.515918750003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46000.515918750003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46000.515918750003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46000.515918750003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46000.515918750003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46000.515918750003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46000.515918750003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46000.515918750003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46000.515918750003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46000.515918750003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46000.515918750003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46000.515918750003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46000.515918750003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46000.515918750003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46000.515918750003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46000.515918750003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46000.515918750003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46000.515918750003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46000.515918750003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46000.515918750003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46000.515918750003</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46000.515918750003</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